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6\"/>
    </mc:Choice>
  </mc:AlternateContent>
  <bookViews>
    <workbookView xWindow="0" yWindow="0" windowWidth="20490" windowHeight="7155"/>
  </bookViews>
  <sheets>
    <sheet name="Összesített adatok" sheetId="1" r:id="rId1"/>
    <sheet name="Első 10 tag sorrendje" sheetId="2" r:id="rId2"/>
    <sheet name="Összehasonlító tábla 2015-16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J36" i="3"/>
  <c r="J10" i="3"/>
  <c r="J9" i="3"/>
  <c r="J7" i="3"/>
  <c r="G17" i="1" l="1"/>
  <c r="F21" i="1" l="1"/>
  <c r="F20" i="1"/>
  <c r="F19" i="1"/>
  <c r="G32" i="1" l="1"/>
  <c r="G10" i="1"/>
  <c r="G23" i="1"/>
  <c r="F36" i="1" l="1"/>
  <c r="F35" i="1"/>
  <c r="F34" i="1"/>
  <c r="F37" i="1"/>
  <c r="F29" i="1"/>
  <c r="F26" i="1"/>
  <c r="F30" i="1"/>
  <c r="F25" i="1"/>
  <c r="F28" i="1"/>
  <c r="F27" i="1"/>
  <c r="F14" i="1"/>
  <c r="F13" i="1"/>
  <c r="F12" i="1"/>
</calcChain>
</file>

<file path=xl/sharedStrings.xml><?xml version="1.0" encoding="utf-8"?>
<sst xmlns="http://schemas.openxmlformats.org/spreadsheetml/2006/main" count="86" uniqueCount="70">
  <si>
    <t>belföld</t>
  </si>
  <si>
    <t>export</t>
  </si>
  <si>
    <t>import</t>
  </si>
  <si>
    <t>cross border</t>
  </si>
  <si>
    <t>csak nyilvántrtás</t>
  </si>
  <si>
    <t>mezőgazdaság</t>
  </si>
  <si>
    <t>ipar</t>
  </si>
  <si>
    <t>kereskedelem</t>
  </si>
  <si>
    <t>szolgáltatás</t>
  </si>
  <si>
    <t>egyéb</t>
  </si>
  <si>
    <t>építőipar</t>
  </si>
  <si>
    <t>micro</t>
  </si>
  <si>
    <t>kis</t>
  </si>
  <si>
    <t xml:space="preserve">közép </t>
  </si>
  <si>
    <t>nagy</t>
  </si>
  <si>
    <t>OTP Bank Nyrt.</t>
  </si>
  <si>
    <t>UniCredit Bank Hungary Zrt.</t>
  </si>
  <si>
    <t>MKB Bank Zrt.</t>
  </si>
  <si>
    <t>CIB Bank Zrt.</t>
  </si>
  <si>
    <t>Erste Bank Zrt.</t>
  </si>
  <si>
    <t>Raiffeisen Bank Zrt.</t>
  </si>
  <si>
    <t>BÁV-Faktor Zrt.</t>
  </si>
  <si>
    <t>Takarék Faktorház Zrt.</t>
  </si>
  <si>
    <t>MagNet Magyar Közösségi Bank Zrt.</t>
  </si>
  <si>
    <t>Budapest Bank Zrt.</t>
  </si>
  <si>
    <t xml:space="preserve">Az első 10 tag összesített piaci részesedése </t>
  </si>
  <si>
    <t>Az első 5 tag összesített piaci részesedése</t>
  </si>
  <si>
    <t>Forgalom ágazati megoszlás szerint (mrd HUF)*</t>
  </si>
  <si>
    <t>Forgalom ügyfélméret szerint (mrd HUF)*</t>
  </si>
  <si>
    <t>Faktorált forgalom (mrd HUF)</t>
  </si>
  <si>
    <t>Forgalom a szolgáltatás jellege szerint (mrd HUF)</t>
  </si>
  <si>
    <t>Forgalom a szolgáltatás iránya szerint (mrd HUF)</t>
  </si>
  <si>
    <t>Faktorált állomány bruttó  (mrd HUF)</t>
  </si>
  <si>
    <t>Faktorált állomány nettó (mrd HUF)</t>
  </si>
  <si>
    <t>Ügyfélszám - aktív (db)</t>
  </si>
  <si>
    <t>Ügyfélszám - összes (db)</t>
  </si>
  <si>
    <r>
      <t>visszkeresettel</t>
    </r>
    <r>
      <rPr>
        <sz val="8"/>
        <color theme="1"/>
        <rFont val="Calibri"/>
        <family val="2"/>
        <charset val="238"/>
        <scheme val="minor"/>
      </rPr>
      <t xml:space="preserve"> (invoice discountung is)</t>
    </r>
  </si>
  <si>
    <r>
      <t>visszkereset nélkül</t>
    </r>
    <r>
      <rPr>
        <sz val="8"/>
        <color theme="1"/>
        <rFont val="Calibri"/>
        <family val="2"/>
        <charset val="238"/>
        <scheme val="minor"/>
      </rPr>
      <t xml:space="preserve"> (kétes követelés is)</t>
    </r>
  </si>
  <si>
    <t>Összehasonlító tábla 2015-16</t>
  </si>
  <si>
    <t>változás</t>
  </si>
  <si>
    <t>Faktorált forgalom (mrd. HUF)</t>
  </si>
  <si>
    <t>Faktorált állomány bruttó (mrd. HUF)</t>
  </si>
  <si>
    <t>Faktorált állomány nettó (mrd. HUF)</t>
  </si>
  <si>
    <t xml:space="preserve">A forgalom megoszlása a szolgáltatás iránya szerint </t>
  </si>
  <si>
    <t xml:space="preserve">Belföld  </t>
  </si>
  <si>
    <t>↑</t>
  </si>
  <si>
    <t xml:space="preserve">Export  </t>
  </si>
  <si>
    <t>↓</t>
  </si>
  <si>
    <t xml:space="preserve">Import  </t>
  </si>
  <si>
    <t>→</t>
  </si>
  <si>
    <t xml:space="preserve">Cross border  </t>
  </si>
  <si>
    <t xml:space="preserve">A forgalom megoszlása a szolgáltatás jellege szerint </t>
  </si>
  <si>
    <t xml:space="preserve">visszkeresettel (inv. disc. Is)  </t>
  </si>
  <si>
    <r>
      <t xml:space="preserve">visszkereset nélkül </t>
    </r>
    <r>
      <rPr>
        <sz val="9"/>
        <color theme="1"/>
        <rFont val="Calibri"/>
        <family val="2"/>
        <charset val="238"/>
        <scheme val="minor"/>
      </rPr>
      <t>(kétes követelés is)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</si>
  <si>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csak nyilvántartás  </t>
  </si>
  <si>
    <t xml:space="preserve">A forgalom megoszlása ágazatok szerint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</si>
  <si>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</si>
  <si>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</si>
  <si>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</si>
  <si>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</si>
  <si>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</si>
  <si>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</si>
  <si>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A forgalom megoszlása ügyfélméret szerint </t>
  </si>
  <si>
    <t xml:space="preserve">micro  </t>
  </si>
  <si>
    <t xml:space="preserve">kis  </t>
  </si>
  <si>
    <t xml:space="preserve">közép  </t>
  </si>
  <si>
    <t xml:space="preserve">nagy  </t>
  </si>
  <si>
    <t>Az első tíz tag sorrendje és piaci részesedése a faktorált forgalom alapján</t>
  </si>
  <si>
    <t>A  Magyar Faktoring Szövetség  2016. évi statisztikája</t>
  </si>
  <si>
    <t>*Az adott kategóriaban adatot szolgáltatók számai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</si>
</sst>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4">
    <xf numFmtId="0" fontId="0" fillId="0" borderId="0" xfId="0"/>
    <xf numFmtId="0" fontId="0" fillId="3" borderId="3" xfId="0" applyFill="1" applyBorder="1"/>
    <xf numFmtId="0" fontId="1" fillId="0" borderId="0" xfId="0" applyFont="1"/>
    <xf numFmtId="0" fontId="0" fillId="3" borderId="5" xfId="0" applyFill="1" applyBorder="1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9" fontId="0" fillId="4" borderId="1" xfId="0" applyNumberFormat="1" applyFill="1" applyBorder="1"/>
    <xf numFmtId="0" fontId="0" fillId="2" borderId="1" xfId="0" applyFill="1" applyBorder="1" applyAlignment="1">
      <alignment horizontal="left"/>
    </xf>
    <xf numFmtId="9" fontId="0" fillId="4" borderId="1" xfId="1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45" xfId="0" applyBorder="1"/>
    <xf numFmtId="0" fontId="1" fillId="0" borderId="0" xfId="0" applyFont="1" applyBorder="1" applyAlignment="1">
      <alignment wrapText="1"/>
    </xf>
    <xf numFmtId="0" fontId="0" fillId="3" borderId="24" xfId="0" applyFill="1" applyBorder="1" applyAlignment="1"/>
    <xf numFmtId="0" fontId="0" fillId="3" borderId="25" xfId="0" applyFill="1" applyBorder="1" applyAlignment="1"/>
    <xf numFmtId="0" fontId="0" fillId="3" borderId="16" xfId="0" applyFill="1" applyBorder="1" applyAlignment="1"/>
    <xf numFmtId="0" fontId="0" fillId="3" borderId="17" xfId="0" applyFill="1" applyBorder="1"/>
    <xf numFmtId="0" fontId="0" fillId="3" borderId="47" xfId="0" applyFill="1" applyBorder="1" applyAlignment="1">
      <alignment horizontal="center"/>
    </xf>
    <xf numFmtId="0" fontId="0" fillId="0" borderId="32" xfId="0" applyBorder="1"/>
    <xf numFmtId="0" fontId="0" fillId="3" borderId="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2" fillId="4" borderId="32" xfId="0" applyNumberFormat="1" applyFont="1" applyFill="1" applyBorder="1"/>
    <xf numFmtId="1" fontId="2" fillId="4" borderId="1" xfId="0" applyNumberFormat="1" applyFont="1" applyFill="1" applyBorder="1"/>
    <xf numFmtId="1" fontId="2" fillId="4" borderId="31" xfId="0" applyNumberFormat="1" applyFont="1" applyFill="1" applyBorder="1"/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9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/>
    </xf>
    <xf numFmtId="2" fontId="2" fillId="4" borderId="13" xfId="0" applyNumberFormat="1" applyFont="1" applyFill="1" applyBorder="1"/>
    <xf numFmtId="2" fontId="2" fillId="4" borderId="41" xfId="0" applyNumberFormat="1" applyFont="1" applyFill="1" applyBorder="1"/>
    <xf numFmtId="2" fontId="2" fillId="4" borderId="12" xfId="0" applyNumberFormat="1" applyFont="1" applyFill="1" applyBorder="1"/>
    <xf numFmtId="2" fontId="2" fillId="4" borderId="16" xfId="0" applyNumberFormat="1" applyFont="1" applyFill="1" applyBorder="1" applyAlignment="1"/>
    <xf numFmtId="2" fontId="0" fillId="4" borderId="1" xfId="0" applyNumberFormat="1" applyFill="1" applyBorder="1"/>
    <xf numFmtId="2" fontId="2" fillId="4" borderId="15" xfId="0" applyNumberFormat="1" applyFont="1" applyFill="1" applyBorder="1"/>
    <xf numFmtId="2" fontId="2" fillId="4" borderId="11" xfId="0" applyNumberFormat="1" applyFont="1" applyFill="1" applyBorder="1"/>
    <xf numFmtId="2" fontId="2" fillId="4" borderId="1" xfId="0" applyNumberFormat="1" applyFont="1" applyFill="1" applyBorder="1"/>
    <xf numFmtId="9" fontId="0" fillId="3" borderId="19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2" fontId="2" fillId="4" borderId="43" xfId="0" applyNumberFormat="1" applyFont="1" applyFill="1" applyBorder="1"/>
    <xf numFmtId="2" fontId="2" fillId="4" borderId="9" xfId="0" applyNumberFormat="1" applyFont="1" applyFill="1" applyBorder="1"/>
    <xf numFmtId="2" fontId="2" fillId="4" borderId="46" xfId="0" applyNumberFormat="1" applyFont="1" applyFill="1" applyBorder="1"/>
    <xf numFmtId="2" fontId="2" fillId="4" borderId="14" xfId="0" applyNumberFormat="1" applyFont="1" applyFill="1" applyBorder="1"/>
    <xf numFmtId="2" fontId="6" fillId="4" borderId="44" xfId="0" applyNumberFormat="1" applyFont="1" applyFill="1" applyBorder="1" applyAlignment="1">
      <alignment horizontal="right"/>
    </xf>
    <xf numFmtId="9" fontId="0" fillId="0" borderId="0" xfId="0" applyNumberFormat="1"/>
    <xf numFmtId="2" fontId="2" fillId="4" borderId="32" xfId="0" applyNumberFormat="1" applyFont="1" applyFill="1" applyBorder="1"/>
    <xf numFmtId="9" fontId="0" fillId="3" borderId="4" xfId="1" applyNumberFormat="1" applyFont="1" applyFill="1" applyBorder="1" applyAlignment="1">
      <alignment horizontal="center" vertical="center"/>
    </xf>
    <xf numFmtId="9" fontId="0" fillId="3" borderId="4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2" fontId="0" fillId="0" borderId="0" xfId="0" applyNumberFormat="1"/>
    <xf numFmtId="0" fontId="2" fillId="3" borderId="32" xfId="0" applyFont="1" applyFill="1" applyBorder="1" applyAlignment="1">
      <alignment horizontal="center"/>
    </xf>
    <xf numFmtId="9" fontId="10" fillId="6" borderId="16" xfId="1" applyFont="1" applyFill="1" applyBorder="1" applyAlignment="1">
      <alignment horizontal="center" vertical="center"/>
    </xf>
    <xf numFmtId="9" fontId="11" fillId="6" borderId="32" xfId="1" applyFont="1" applyFill="1" applyBorder="1" applyAlignment="1">
      <alignment horizontal="center" vertical="center"/>
    </xf>
    <xf numFmtId="0" fontId="0" fillId="6" borderId="32" xfId="0" applyFill="1" applyBorder="1"/>
    <xf numFmtId="0" fontId="0" fillId="6" borderId="16" xfId="0" applyFill="1" applyBorder="1"/>
    <xf numFmtId="0" fontId="12" fillId="6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0" fillId="6" borderId="44" xfId="0" applyFill="1" applyBorder="1"/>
    <xf numFmtId="9" fontId="5" fillId="6" borderId="16" xfId="1" applyNumberFormat="1" applyFont="1" applyFill="1" applyBorder="1" applyAlignment="1">
      <alignment horizontal="center" vertical="center"/>
    </xf>
    <xf numFmtId="9" fontId="10" fillId="6" borderId="1" xfId="1" applyFont="1" applyFill="1" applyBorder="1" applyAlignment="1">
      <alignment horizontal="center" vertical="center"/>
    </xf>
    <xf numFmtId="2" fontId="2" fillId="4" borderId="42" xfId="0" applyNumberFormat="1" applyFont="1" applyFill="1" applyBorder="1"/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0" fontId="2" fillId="3" borderId="50" xfId="0" applyFon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2" fillId="3" borderId="54" xfId="0" applyFont="1" applyFill="1" applyBorder="1" applyAlignment="1">
      <alignment horizontal="left"/>
    </xf>
    <xf numFmtId="0" fontId="2" fillId="3" borderId="48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2" fillId="3" borderId="4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58" xfId="0" applyFont="1" applyFill="1" applyBorder="1" applyAlignment="1">
      <alignment horizontal="left"/>
    </xf>
    <xf numFmtId="0" fontId="2" fillId="3" borderId="59" xfId="0" applyFon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6" fillId="3" borderId="24" xfId="0" applyFont="1" applyFill="1" applyBorder="1"/>
    <xf numFmtId="0" fontId="16" fillId="3" borderId="25" xfId="0" applyFont="1" applyFill="1" applyBorder="1"/>
    <xf numFmtId="0" fontId="16" fillId="3" borderId="16" xfId="0" applyFont="1" applyFill="1" applyBorder="1"/>
    <xf numFmtId="0" fontId="0" fillId="3" borderId="18" xfId="0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3" xfId="0" applyFill="1" applyBorder="1" applyAlignment="1"/>
    <xf numFmtId="0" fontId="0" fillId="3" borderId="8" xfId="0" applyFill="1" applyBorder="1" applyAlignment="1"/>
    <xf numFmtId="0" fontId="0" fillId="3" borderId="47" xfId="0" applyFill="1" applyBorder="1" applyAlignment="1"/>
    <xf numFmtId="0" fontId="0" fillId="2" borderId="6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9" fontId="0" fillId="2" borderId="4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9" fontId="0" fillId="2" borderId="21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64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5" fillId="3" borderId="17" xfId="0" applyFont="1" applyFill="1" applyBorder="1" applyAlignment="1">
      <alignment horizontal="right"/>
    </xf>
    <xf numFmtId="0" fontId="0" fillId="3" borderId="65" xfId="0" applyFill="1" applyBorder="1" applyAlignment="1">
      <alignment horizontal="right"/>
    </xf>
    <xf numFmtId="0" fontId="0" fillId="3" borderId="66" xfId="0" applyFill="1" applyBorder="1" applyAlignment="1">
      <alignment horizontal="right"/>
    </xf>
    <xf numFmtId="0" fontId="0" fillId="3" borderId="67" xfId="0" applyFill="1" applyBorder="1" applyAlignment="1">
      <alignment horizontal="right"/>
    </xf>
    <xf numFmtId="9" fontId="0" fillId="2" borderId="4" xfId="0" applyNumberFormat="1" applyFill="1" applyBorder="1" applyAlignment="1">
      <alignment horizontal="center"/>
    </xf>
    <xf numFmtId="164" fontId="0" fillId="2" borderId="4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9" fontId="0" fillId="2" borderId="19" xfId="0" applyNumberFormat="1" applyFill="1" applyBorder="1" applyAlignment="1">
      <alignment horizontal="center"/>
    </xf>
    <xf numFmtId="164" fontId="0" fillId="2" borderId="64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0" fillId="4" borderId="35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40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H2" sqref="H2"/>
    </sheetView>
  </sheetViews>
  <sheetFormatPr defaultRowHeight="15" x14ac:dyDescent="0.25"/>
  <cols>
    <col min="5" max="5" width="12.85546875" customWidth="1"/>
    <col min="7" max="7" width="11.5703125" bestFit="1" customWidth="1"/>
  </cols>
  <sheetData>
    <row r="1" spans="1:16" ht="15.75" thickBot="1" x14ac:dyDescent="0.3"/>
    <row r="2" spans="1:16" ht="21.75" customHeight="1" x14ac:dyDescent="0.25">
      <c r="B2" s="74" t="s">
        <v>68</v>
      </c>
      <c r="C2" s="75"/>
      <c r="D2" s="75"/>
      <c r="E2" s="75"/>
      <c r="F2" s="76"/>
      <c r="G2" s="80"/>
      <c r="I2" s="15"/>
      <c r="J2" s="15"/>
      <c r="K2" s="15"/>
      <c r="L2" s="15"/>
      <c r="M2" s="15"/>
    </row>
    <row r="3" spans="1:16" ht="15.75" thickBot="1" x14ac:dyDescent="0.3">
      <c r="B3" s="77"/>
      <c r="C3" s="78"/>
      <c r="D3" s="78"/>
      <c r="E3" s="78"/>
      <c r="F3" s="79"/>
      <c r="G3" s="81"/>
    </row>
    <row r="4" spans="1:16" ht="21.75" thickBot="1" x14ac:dyDescent="0.4">
      <c r="B4" s="32"/>
      <c r="C4" s="33"/>
      <c r="D4" s="33"/>
      <c r="E4" s="33"/>
      <c r="F4" s="34"/>
      <c r="G4" s="35"/>
    </row>
    <row r="5" spans="1:16" ht="15" customHeight="1" thickBot="1" x14ac:dyDescent="0.3">
      <c r="B5" s="82" t="s">
        <v>29</v>
      </c>
      <c r="C5" s="83"/>
      <c r="D5" s="83"/>
      <c r="E5" s="83"/>
      <c r="F5" s="84"/>
      <c r="G5" s="39">
        <v>1631.4</v>
      </c>
      <c r="O5" s="2"/>
      <c r="P5" s="2"/>
    </row>
    <row r="6" spans="1:16" ht="15.75" thickBot="1" x14ac:dyDescent="0.3">
      <c r="B6" s="88"/>
      <c r="C6" s="89"/>
      <c r="D6" s="89"/>
      <c r="E6" s="89"/>
      <c r="F6" s="90"/>
      <c r="G6" s="40"/>
      <c r="H6" s="16"/>
      <c r="N6" s="14"/>
    </row>
    <row r="7" spans="1:16" x14ac:dyDescent="0.25">
      <c r="B7" s="91" t="s">
        <v>32</v>
      </c>
      <c r="C7" s="92"/>
      <c r="D7" s="92"/>
      <c r="E7" s="92"/>
      <c r="F7" s="93"/>
      <c r="G7" s="41">
        <v>187.9</v>
      </c>
    </row>
    <row r="8" spans="1:16" ht="15.75" thickBot="1" x14ac:dyDescent="0.3">
      <c r="B8" s="94" t="s">
        <v>33</v>
      </c>
      <c r="C8" s="95"/>
      <c r="D8" s="95"/>
      <c r="E8" s="95"/>
      <c r="F8" s="96"/>
      <c r="G8" s="42">
        <v>168.8</v>
      </c>
      <c r="L8" s="5"/>
    </row>
    <row r="9" spans="1:16" ht="15.75" thickBot="1" x14ac:dyDescent="0.3">
      <c r="B9" s="85"/>
      <c r="C9" s="86"/>
      <c r="D9" s="86"/>
      <c r="E9" s="86"/>
      <c r="F9" s="87"/>
      <c r="G9" s="28"/>
    </row>
    <row r="10" spans="1:16" ht="15" customHeight="1" thickBot="1" x14ac:dyDescent="0.3">
      <c r="B10" s="82" t="s">
        <v>31</v>
      </c>
      <c r="C10" s="83"/>
      <c r="D10" s="83"/>
      <c r="E10" s="83"/>
      <c r="F10" s="84"/>
      <c r="G10" s="73">
        <f>SUM(G12:G15)</f>
        <v>1631.4</v>
      </c>
      <c r="I10" s="14"/>
      <c r="J10" s="14"/>
      <c r="K10" s="14"/>
      <c r="L10" s="14"/>
      <c r="M10" s="14"/>
      <c r="N10" s="14"/>
    </row>
    <row r="11" spans="1:16" x14ac:dyDescent="0.25">
      <c r="B11" s="88"/>
      <c r="C11" s="89"/>
      <c r="D11" s="89"/>
      <c r="E11" s="89"/>
      <c r="F11" s="90"/>
      <c r="G11" s="37"/>
      <c r="I11" s="14"/>
      <c r="J11" s="14"/>
      <c r="K11" s="14"/>
      <c r="L11" s="17"/>
      <c r="M11" s="14"/>
      <c r="N11" s="14"/>
    </row>
    <row r="12" spans="1:16" x14ac:dyDescent="0.25">
      <c r="A12" s="23"/>
      <c r="B12" s="22"/>
      <c r="C12" s="97" t="s">
        <v>0</v>
      </c>
      <c r="D12" s="98"/>
      <c r="E12" s="99"/>
      <c r="F12" s="56">
        <f>(G12/G10)</f>
        <v>0.94379060929263203</v>
      </c>
      <c r="G12" s="38">
        <v>1539.7</v>
      </c>
      <c r="I12" s="14"/>
      <c r="J12" s="14"/>
      <c r="K12" s="14"/>
      <c r="L12" s="17"/>
      <c r="M12" s="14"/>
      <c r="N12" s="14"/>
    </row>
    <row r="13" spans="1:16" x14ac:dyDescent="0.25">
      <c r="B13" s="24"/>
      <c r="C13" s="97" t="s">
        <v>1</v>
      </c>
      <c r="D13" s="98"/>
      <c r="E13" s="99"/>
      <c r="F13" s="56">
        <f>(G13/G10)</f>
        <v>4.2907931837685424E-2</v>
      </c>
      <c r="G13" s="38">
        <v>70</v>
      </c>
      <c r="I13" s="14"/>
      <c r="J13" s="14"/>
      <c r="K13" s="14"/>
      <c r="L13" s="17"/>
      <c r="M13" s="14"/>
      <c r="N13" s="14"/>
    </row>
    <row r="14" spans="1:16" x14ac:dyDescent="0.25">
      <c r="A14" s="23"/>
      <c r="B14" s="24"/>
      <c r="C14" s="97" t="s">
        <v>2</v>
      </c>
      <c r="D14" s="98"/>
      <c r="E14" s="99"/>
      <c r="F14" s="56">
        <f>(G14/G10)</f>
        <v>1.3301458869682481E-2</v>
      </c>
      <c r="G14" s="38">
        <v>21.7</v>
      </c>
      <c r="I14" s="14"/>
      <c r="J14" s="17"/>
      <c r="K14" s="14"/>
      <c r="L14" s="17"/>
      <c r="M14" s="14"/>
      <c r="N14" s="14"/>
    </row>
    <row r="15" spans="1:16" ht="15.75" thickBot="1" x14ac:dyDescent="0.3">
      <c r="B15" s="25"/>
      <c r="C15" s="97" t="s">
        <v>3</v>
      </c>
      <c r="D15" s="98"/>
      <c r="E15" s="99"/>
      <c r="F15" s="55">
        <v>0</v>
      </c>
      <c r="G15" s="36">
        <v>0</v>
      </c>
      <c r="I15" s="14"/>
      <c r="J15" s="14"/>
      <c r="K15" s="14"/>
      <c r="L15" s="17"/>
      <c r="M15" s="14"/>
      <c r="N15" s="14"/>
    </row>
    <row r="16" spans="1:16" ht="15.75" thickBot="1" x14ac:dyDescent="0.3">
      <c r="B16" s="124"/>
      <c r="C16" s="125"/>
      <c r="D16" s="125"/>
      <c r="E16" s="125"/>
      <c r="F16" s="126"/>
      <c r="G16" s="43"/>
      <c r="I16" s="14"/>
      <c r="J16" s="14"/>
      <c r="K16" s="14"/>
      <c r="L16" s="17"/>
      <c r="M16" s="14"/>
      <c r="N16" s="14"/>
    </row>
    <row r="17" spans="1:16" ht="15.75" thickBot="1" x14ac:dyDescent="0.3">
      <c r="B17" s="121" t="s">
        <v>30</v>
      </c>
      <c r="C17" s="122"/>
      <c r="D17" s="122"/>
      <c r="E17" s="122"/>
      <c r="F17" s="123"/>
      <c r="G17" s="37">
        <f>SUM(G19:G21)</f>
        <v>1631.4</v>
      </c>
      <c r="I17" s="14"/>
      <c r="J17" s="14"/>
      <c r="K17" s="14"/>
      <c r="L17" s="17"/>
      <c r="M17" s="14"/>
      <c r="N17" s="14"/>
    </row>
    <row r="18" spans="1:16" x14ac:dyDescent="0.25">
      <c r="A18" s="23"/>
      <c r="B18" s="106"/>
      <c r="C18" s="107"/>
      <c r="D18" s="107"/>
      <c r="E18" s="107"/>
      <c r="F18" s="108"/>
      <c r="G18" s="47"/>
      <c r="I18" s="14"/>
      <c r="J18" s="14"/>
      <c r="K18" s="14"/>
      <c r="L18" s="17"/>
      <c r="M18" s="14"/>
      <c r="N18" s="14"/>
    </row>
    <row r="19" spans="1:16" x14ac:dyDescent="0.25">
      <c r="B19" s="21"/>
      <c r="C19" s="120" t="s">
        <v>36</v>
      </c>
      <c r="D19" s="120"/>
      <c r="E19" s="120"/>
      <c r="F19" s="44">
        <f>(G19/G17)</f>
        <v>0.59672673777123941</v>
      </c>
      <c r="G19" s="41">
        <v>973.5</v>
      </c>
      <c r="L19" s="5"/>
    </row>
    <row r="20" spans="1:16" x14ac:dyDescent="0.25">
      <c r="B20" s="1"/>
      <c r="C20" s="109" t="s">
        <v>37</v>
      </c>
      <c r="D20" s="109"/>
      <c r="E20" s="109"/>
      <c r="F20" s="45">
        <f>(G20/G17)</f>
        <v>0.3603653303910751</v>
      </c>
      <c r="G20" s="48">
        <v>587.9</v>
      </c>
      <c r="I20" s="57"/>
    </row>
    <row r="21" spans="1:16" ht="15.75" thickBot="1" x14ac:dyDescent="0.3">
      <c r="B21" s="1"/>
      <c r="C21" s="109" t="s">
        <v>4</v>
      </c>
      <c r="D21" s="109"/>
      <c r="E21" s="109"/>
      <c r="F21" s="45">
        <f>(G21/G17)</f>
        <v>4.2907931837685424E-2</v>
      </c>
      <c r="G21" s="48">
        <v>70</v>
      </c>
    </row>
    <row r="22" spans="1:16" ht="15.75" thickBot="1" x14ac:dyDescent="0.3">
      <c r="B22" s="18"/>
      <c r="C22" s="19"/>
      <c r="D22" s="19"/>
      <c r="E22" s="19"/>
      <c r="F22" s="20"/>
      <c r="G22" s="49"/>
    </row>
    <row r="23" spans="1:16" ht="15" customHeight="1" thickBot="1" x14ac:dyDescent="0.3">
      <c r="B23" s="82" t="s">
        <v>27</v>
      </c>
      <c r="C23" s="83"/>
      <c r="D23" s="83"/>
      <c r="E23" s="83"/>
      <c r="F23" s="84"/>
      <c r="G23" s="43">
        <f>SUM(G25:G30)</f>
        <v>1346.9</v>
      </c>
      <c r="K23" s="4"/>
      <c r="L23" s="4"/>
      <c r="M23" s="4"/>
      <c r="N23" s="4"/>
      <c r="O23" s="4"/>
      <c r="P23" s="4"/>
    </row>
    <row r="24" spans="1:16" x14ac:dyDescent="0.25">
      <c r="B24" s="30"/>
      <c r="C24" s="26"/>
      <c r="D24" s="26"/>
      <c r="E24" s="26"/>
      <c r="F24" s="31"/>
      <c r="G24" s="50"/>
      <c r="K24" s="4"/>
      <c r="L24" s="4"/>
      <c r="M24" s="4"/>
      <c r="N24" s="4"/>
      <c r="O24" s="4"/>
      <c r="P24" s="4"/>
    </row>
    <row r="25" spans="1:16" x14ac:dyDescent="0.25">
      <c r="B25" s="1"/>
      <c r="C25" s="127" t="s">
        <v>5</v>
      </c>
      <c r="D25" s="128"/>
      <c r="E25" s="129"/>
      <c r="F25" s="45">
        <f>(G25/G23)</f>
        <v>0.10453634271289629</v>
      </c>
      <c r="G25" s="41">
        <v>140.80000000000001</v>
      </c>
    </row>
    <row r="26" spans="1:16" x14ac:dyDescent="0.25">
      <c r="B26" s="1"/>
      <c r="C26" s="127" t="s">
        <v>6</v>
      </c>
      <c r="D26" s="128"/>
      <c r="E26" s="129"/>
      <c r="F26" s="45">
        <f>G26/G23</f>
        <v>0.1863538495805182</v>
      </c>
      <c r="G26" s="48">
        <v>251</v>
      </c>
    </row>
    <row r="27" spans="1:16" x14ac:dyDescent="0.25">
      <c r="B27" s="1"/>
      <c r="C27" s="97" t="s">
        <v>10</v>
      </c>
      <c r="D27" s="98"/>
      <c r="E27" s="99"/>
      <c r="F27" s="45">
        <f>G27/G23</f>
        <v>3.2073650605093179E-2</v>
      </c>
      <c r="G27" s="48">
        <v>43.2</v>
      </c>
    </row>
    <row r="28" spans="1:16" x14ac:dyDescent="0.25">
      <c r="B28" s="1"/>
      <c r="C28" s="97" t="s">
        <v>7</v>
      </c>
      <c r="D28" s="98"/>
      <c r="E28" s="99"/>
      <c r="F28" s="45">
        <f>G28/G23</f>
        <v>0.47360605835622538</v>
      </c>
      <c r="G28" s="48">
        <v>637.9</v>
      </c>
    </row>
    <row r="29" spans="1:16" x14ac:dyDescent="0.25">
      <c r="B29" s="1"/>
      <c r="C29" s="97" t="s">
        <v>8</v>
      </c>
      <c r="D29" s="98"/>
      <c r="E29" s="99"/>
      <c r="F29" s="54">
        <f>G29/G23</f>
        <v>0.16987155690845646</v>
      </c>
      <c r="G29" s="48">
        <v>228.8</v>
      </c>
      <c r="K29" s="52"/>
    </row>
    <row r="30" spans="1:16" ht="15.75" thickBot="1" x14ac:dyDescent="0.3">
      <c r="B30" s="3"/>
      <c r="C30" s="100" t="s">
        <v>9</v>
      </c>
      <c r="D30" s="101"/>
      <c r="E30" s="102"/>
      <c r="F30" s="46">
        <f>G30/G23</f>
        <v>3.3558541836810452E-2</v>
      </c>
      <c r="G30" s="51">
        <v>45.2</v>
      </c>
      <c r="J30" s="52"/>
    </row>
    <row r="31" spans="1:16" ht="15.75" thickBot="1" x14ac:dyDescent="0.3">
      <c r="B31" s="85"/>
      <c r="C31" s="86"/>
      <c r="D31" s="86"/>
      <c r="E31" s="86"/>
      <c r="F31" s="87"/>
      <c r="G31" s="49"/>
    </row>
    <row r="32" spans="1:16" ht="15.75" thickBot="1" x14ac:dyDescent="0.3">
      <c r="B32" s="103" t="s">
        <v>28</v>
      </c>
      <c r="C32" s="104"/>
      <c r="D32" s="104"/>
      <c r="E32" s="104"/>
      <c r="F32" s="105"/>
      <c r="G32" s="43">
        <f>SUM(G34:G37)</f>
        <v>1342.9</v>
      </c>
    </row>
    <row r="33" spans="2:14" x14ac:dyDescent="0.25">
      <c r="B33" s="106"/>
      <c r="C33" s="107"/>
      <c r="D33" s="107"/>
      <c r="E33" s="107"/>
      <c r="F33" s="108"/>
      <c r="G33" s="27"/>
    </row>
    <row r="34" spans="2:14" x14ac:dyDescent="0.25">
      <c r="B34" s="1"/>
      <c r="C34" s="109" t="s">
        <v>11</v>
      </c>
      <c r="D34" s="109"/>
      <c r="E34" s="109"/>
      <c r="F34" s="45">
        <f>G34/G32</f>
        <v>6.5827686350435621E-2</v>
      </c>
      <c r="G34" s="38">
        <v>88.4</v>
      </c>
    </row>
    <row r="35" spans="2:14" x14ac:dyDescent="0.25">
      <c r="B35" s="1"/>
      <c r="C35" s="109" t="s">
        <v>12</v>
      </c>
      <c r="D35" s="109"/>
      <c r="E35" s="109"/>
      <c r="F35" s="45">
        <f>G35/G32</f>
        <v>0.21192940650830294</v>
      </c>
      <c r="G35" s="48">
        <v>284.60000000000002</v>
      </c>
    </row>
    <row r="36" spans="2:14" x14ac:dyDescent="0.25">
      <c r="B36" s="1"/>
      <c r="C36" s="109" t="s">
        <v>13</v>
      </c>
      <c r="D36" s="109"/>
      <c r="E36" s="109"/>
      <c r="F36" s="45">
        <f>G36/G32</f>
        <v>0.2140889120559982</v>
      </c>
      <c r="G36" s="48">
        <v>287.5</v>
      </c>
    </row>
    <row r="37" spans="2:14" ht="15.75" thickBot="1" x14ac:dyDescent="0.3">
      <c r="B37" s="3"/>
      <c r="C37" s="110" t="s">
        <v>14</v>
      </c>
      <c r="D37" s="110"/>
      <c r="E37" s="110"/>
      <c r="F37" s="46">
        <f>G37/G32</f>
        <v>0.50815399508526315</v>
      </c>
      <c r="G37" s="36">
        <v>682.4</v>
      </c>
      <c r="J37" s="52"/>
    </row>
    <row r="38" spans="2:14" ht="15.75" thickBot="1" x14ac:dyDescent="0.3">
      <c r="B38" s="114"/>
      <c r="C38" s="115"/>
      <c r="D38" s="115"/>
      <c r="E38" s="115"/>
      <c r="F38" s="116"/>
      <c r="G38" s="53"/>
    </row>
    <row r="39" spans="2:14" ht="15.75" thickBot="1" x14ac:dyDescent="0.3">
      <c r="B39" s="111" t="s">
        <v>34</v>
      </c>
      <c r="C39" s="112"/>
      <c r="D39" s="112"/>
      <c r="E39" s="112"/>
      <c r="F39" s="113"/>
      <c r="G39" s="28">
        <v>2223</v>
      </c>
      <c r="K39" s="15"/>
      <c r="L39" s="15"/>
      <c r="M39" s="15"/>
      <c r="N39" s="15"/>
    </row>
    <row r="40" spans="2:14" ht="15.75" thickBot="1" x14ac:dyDescent="0.3">
      <c r="B40" s="82" t="s">
        <v>35</v>
      </c>
      <c r="C40" s="83"/>
      <c r="D40" s="83"/>
      <c r="E40" s="83"/>
      <c r="F40" s="84"/>
      <c r="G40" s="29">
        <v>2787</v>
      </c>
    </row>
    <row r="42" spans="2:14" ht="15.75" thickBot="1" x14ac:dyDescent="0.3"/>
    <row r="43" spans="2:14" ht="15.75" thickBot="1" x14ac:dyDescent="0.3">
      <c r="B43" s="117" t="s">
        <v>69</v>
      </c>
      <c r="C43" s="118"/>
      <c r="D43" s="118"/>
      <c r="E43" s="118"/>
      <c r="F43" s="118"/>
      <c r="G43" s="119"/>
    </row>
  </sheetData>
  <mergeCells count="37">
    <mergeCell ref="B43:G43"/>
    <mergeCell ref="C20:E20"/>
    <mergeCell ref="C21:E21"/>
    <mergeCell ref="B23:F23"/>
    <mergeCell ref="B11:F11"/>
    <mergeCell ref="C19:E19"/>
    <mergeCell ref="B17:F17"/>
    <mergeCell ref="B16:F16"/>
    <mergeCell ref="B18:F18"/>
    <mergeCell ref="C12:E12"/>
    <mergeCell ref="C13:E13"/>
    <mergeCell ref="C14:E14"/>
    <mergeCell ref="C15:E15"/>
    <mergeCell ref="B31:F31"/>
    <mergeCell ref="C25:E25"/>
    <mergeCell ref="C26:E26"/>
    <mergeCell ref="C27:E27"/>
    <mergeCell ref="C28:E28"/>
    <mergeCell ref="C29:E29"/>
    <mergeCell ref="C30:E30"/>
    <mergeCell ref="B40:F40"/>
    <mergeCell ref="B32:F32"/>
    <mergeCell ref="B33:F33"/>
    <mergeCell ref="C34:E34"/>
    <mergeCell ref="C35:E35"/>
    <mergeCell ref="C36:E36"/>
    <mergeCell ref="C37:E37"/>
    <mergeCell ref="B39:F39"/>
    <mergeCell ref="B38:F38"/>
    <mergeCell ref="B2:F3"/>
    <mergeCell ref="G2:G3"/>
    <mergeCell ref="B10:F10"/>
    <mergeCell ref="B5:F5"/>
    <mergeCell ref="B9:F9"/>
    <mergeCell ref="B6:F6"/>
    <mergeCell ref="B7:F7"/>
    <mergeCell ref="B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N12" sqref="N12"/>
    </sheetView>
  </sheetViews>
  <sheetFormatPr defaultRowHeight="15" x14ac:dyDescent="0.25"/>
  <cols>
    <col min="2" max="2" width="4" customWidth="1"/>
  </cols>
  <sheetData>
    <row r="1" spans="2:9" ht="15.75" thickBot="1" x14ac:dyDescent="0.3"/>
    <row r="2" spans="2:9" x14ac:dyDescent="0.25">
      <c r="B2" s="180" t="s">
        <v>67</v>
      </c>
      <c r="C2" s="181"/>
      <c r="D2" s="181"/>
      <c r="E2" s="181"/>
      <c r="F2" s="181"/>
      <c r="G2" s="182"/>
    </row>
    <row r="3" spans="2:9" ht="15.75" thickBot="1" x14ac:dyDescent="0.3">
      <c r="B3" s="183"/>
      <c r="C3" s="184"/>
      <c r="D3" s="184"/>
      <c r="E3" s="184"/>
      <c r="F3" s="184"/>
      <c r="G3" s="185"/>
    </row>
    <row r="4" spans="2:9" ht="15.75" thickBot="1" x14ac:dyDescent="0.3">
      <c r="C4" s="5"/>
      <c r="D4" s="5"/>
      <c r="E4" s="5"/>
      <c r="F4" s="5"/>
      <c r="G4" s="5"/>
      <c r="H4" s="5"/>
    </row>
    <row r="5" spans="2:9" x14ac:dyDescent="0.25">
      <c r="B5" s="6">
        <v>1</v>
      </c>
      <c r="C5" s="189" t="s">
        <v>15</v>
      </c>
      <c r="D5" s="190"/>
      <c r="E5" s="190"/>
      <c r="F5" s="191"/>
    </row>
    <row r="6" spans="2:9" x14ac:dyDescent="0.25">
      <c r="B6" s="7">
        <v>2</v>
      </c>
      <c r="C6" s="186" t="s">
        <v>16</v>
      </c>
      <c r="D6" s="187"/>
      <c r="E6" s="187"/>
      <c r="F6" s="188"/>
      <c r="G6" s="5"/>
      <c r="H6" s="5"/>
    </row>
    <row r="7" spans="2:9" x14ac:dyDescent="0.25">
      <c r="B7" s="7">
        <v>3</v>
      </c>
      <c r="C7" s="186" t="s">
        <v>17</v>
      </c>
      <c r="D7" s="187"/>
      <c r="E7" s="187"/>
      <c r="F7" s="188"/>
      <c r="G7" s="5"/>
      <c r="H7" s="5"/>
    </row>
    <row r="8" spans="2:9" x14ac:dyDescent="0.25">
      <c r="B8" s="8">
        <v>4</v>
      </c>
      <c r="C8" s="186" t="s">
        <v>18</v>
      </c>
      <c r="D8" s="187"/>
      <c r="E8" s="187"/>
      <c r="F8" s="188"/>
      <c r="G8" s="5"/>
      <c r="H8" s="5"/>
    </row>
    <row r="9" spans="2:9" x14ac:dyDescent="0.25">
      <c r="B9" s="7">
        <v>5</v>
      </c>
      <c r="C9" s="192" t="s">
        <v>19</v>
      </c>
      <c r="D9" s="193"/>
      <c r="E9" s="193"/>
      <c r="F9" s="194"/>
      <c r="G9" s="5"/>
      <c r="H9" s="5"/>
    </row>
    <row r="10" spans="2:9" x14ac:dyDescent="0.25">
      <c r="B10" s="7">
        <v>6</v>
      </c>
      <c r="C10" s="186" t="s">
        <v>20</v>
      </c>
      <c r="D10" s="187"/>
      <c r="E10" s="187"/>
      <c r="F10" s="188"/>
      <c r="G10" s="5"/>
      <c r="H10" s="5"/>
    </row>
    <row r="11" spans="2:9" x14ac:dyDescent="0.25">
      <c r="B11" s="7">
        <v>7</v>
      </c>
      <c r="C11" s="173" t="s">
        <v>21</v>
      </c>
      <c r="D11" s="174"/>
      <c r="E11" s="174"/>
      <c r="F11" s="175"/>
      <c r="G11" s="5"/>
      <c r="H11" s="5"/>
    </row>
    <row r="12" spans="2:9" x14ac:dyDescent="0.25">
      <c r="B12" s="7">
        <v>8</v>
      </c>
      <c r="C12" s="173" t="s">
        <v>22</v>
      </c>
      <c r="D12" s="174"/>
      <c r="E12" s="174"/>
      <c r="F12" s="175"/>
      <c r="G12" s="5"/>
      <c r="H12" s="5"/>
    </row>
    <row r="13" spans="2:9" x14ac:dyDescent="0.25">
      <c r="B13" s="9">
        <v>9</v>
      </c>
      <c r="C13" s="173" t="s">
        <v>23</v>
      </c>
      <c r="D13" s="174"/>
      <c r="E13" s="174"/>
      <c r="F13" s="175"/>
      <c r="G13" s="5"/>
      <c r="H13" s="5"/>
    </row>
    <row r="14" spans="2:9" ht="15.75" thickBot="1" x14ac:dyDescent="0.3">
      <c r="B14" s="10">
        <v>10</v>
      </c>
      <c r="C14" s="176" t="s">
        <v>24</v>
      </c>
      <c r="D14" s="177"/>
      <c r="E14" s="177"/>
      <c r="F14" s="178"/>
      <c r="G14" s="5"/>
      <c r="H14" s="5"/>
    </row>
    <row r="15" spans="2:9" ht="15.75" thickBot="1" x14ac:dyDescent="0.3">
      <c r="F15" s="5"/>
    </row>
    <row r="16" spans="2:9" ht="15.75" thickBot="1" x14ac:dyDescent="0.3">
      <c r="B16" s="179" t="s">
        <v>25</v>
      </c>
      <c r="C16" s="179"/>
      <c r="D16" s="179"/>
      <c r="E16" s="179"/>
      <c r="F16" s="179"/>
      <c r="G16" s="11">
        <v>0.98</v>
      </c>
      <c r="I16" s="5"/>
    </row>
    <row r="17" spans="2:7" ht="15.75" thickBot="1" x14ac:dyDescent="0.3">
      <c r="B17" s="12" t="s">
        <v>26</v>
      </c>
      <c r="C17" s="12"/>
      <c r="D17" s="12"/>
      <c r="E17" s="12"/>
      <c r="F17" s="12"/>
      <c r="G17" s="13">
        <v>0.88</v>
      </c>
    </row>
  </sheetData>
  <mergeCells count="12">
    <mergeCell ref="B2:G3"/>
    <mergeCell ref="C10:F10"/>
    <mergeCell ref="C5:F5"/>
    <mergeCell ref="C6:F6"/>
    <mergeCell ref="C7:F7"/>
    <mergeCell ref="C8:F8"/>
    <mergeCell ref="C9:F9"/>
    <mergeCell ref="C11:F11"/>
    <mergeCell ref="C12:F12"/>
    <mergeCell ref="C13:F13"/>
    <mergeCell ref="C14:F14"/>
    <mergeCell ref="B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M12" sqref="M12"/>
    </sheetView>
  </sheetViews>
  <sheetFormatPr defaultRowHeight="15" x14ac:dyDescent="0.25"/>
  <sheetData>
    <row r="2" spans="2:10" ht="15.75" thickBot="1" x14ac:dyDescent="0.3"/>
    <row r="3" spans="2:10" x14ac:dyDescent="0.25">
      <c r="B3" s="195" t="s">
        <v>38</v>
      </c>
      <c r="C3" s="196"/>
      <c r="D3" s="196"/>
      <c r="E3" s="196"/>
      <c r="F3" s="196"/>
      <c r="G3" s="196"/>
      <c r="H3" s="196"/>
      <c r="I3" s="196"/>
      <c r="J3" s="197"/>
    </row>
    <row r="4" spans="2:10" x14ac:dyDescent="0.25">
      <c r="B4" s="198"/>
      <c r="C4" s="199"/>
      <c r="D4" s="199"/>
      <c r="E4" s="199"/>
      <c r="F4" s="199"/>
      <c r="G4" s="199"/>
      <c r="H4" s="199"/>
      <c r="I4" s="199"/>
      <c r="J4" s="200"/>
    </row>
    <row r="5" spans="2:10" ht="15.75" thickBot="1" x14ac:dyDescent="0.3">
      <c r="B5" s="201"/>
      <c r="C5" s="202"/>
      <c r="D5" s="202"/>
      <c r="E5" s="202"/>
      <c r="F5" s="202"/>
      <c r="G5" s="202"/>
      <c r="H5" s="202"/>
      <c r="I5" s="202"/>
      <c r="J5" s="203"/>
    </row>
    <row r="6" spans="2:10" ht="19.5" thickBot="1" x14ac:dyDescent="0.35">
      <c r="B6" s="168"/>
      <c r="C6" s="169"/>
      <c r="D6" s="169"/>
      <c r="E6" s="170"/>
      <c r="F6" s="171">
        <v>2015</v>
      </c>
      <c r="G6" s="172"/>
      <c r="H6" s="171">
        <v>2016</v>
      </c>
      <c r="I6" s="172"/>
      <c r="J6" s="58" t="s">
        <v>39</v>
      </c>
    </row>
    <row r="7" spans="2:10" ht="15.75" thickBot="1" x14ac:dyDescent="0.3">
      <c r="B7" s="82" t="s">
        <v>40</v>
      </c>
      <c r="C7" s="83"/>
      <c r="D7" s="83"/>
      <c r="E7" s="84"/>
      <c r="F7" s="161">
        <v>1200.0999999999999</v>
      </c>
      <c r="G7" s="162"/>
      <c r="H7" s="161">
        <v>1631.4</v>
      </c>
      <c r="I7" s="162"/>
      <c r="J7" s="59">
        <f>(H7-F7)/F7</f>
        <v>0.35938671777351905</v>
      </c>
    </row>
    <row r="8" spans="2:10" ht="15.75" thickBot="1" x14ac:dyDescent="0.3">
      <c r="B8" s="163"/>
      <c r="C8" s="164"/>
      <c r="D8" s="164"/>
      <c r="E8" s="165"/>
      <c r="F8" s="166"/>
      <c r="G8" s="167"/>
      <c r="H8" s="166"/>
      <c r="I8" s="167"/>
      <c r="J8" s="60"/>
    </row>
    <row r="9" spans="2:10" ht="15.75" thickBot="1" x14ac:dyDescent="0.3">
      <c r="B9" s="82" t="s">
        <v>41</v>
      </c>
      <c r="C9" s="83"/>
      <c r="D9" s="83"/>
      <c r="E9" s="84"/>
      <c r="F9" s="161">
        <v>168.4</v>
      </c>
      <c r="G9" s="162"/>
      <c r="H9" s="161">
        <v>187.9</v>
      </c>
      <c r="I9" s="162"/>
      <c r="J9" s="59">
        <f>(H9-F9)/F9</f>
        <v>0.11579572446555819</v>
      </c>
    </row>
    <row r="10" spans="2:10" ht="15.75" thickBot="1" x14ac:dyDescent="0.3">
      <c r="B10" s="82" t="s">
        <v>42</v>
      </c>
      <c r="C10" s="83"/>
      <c r="D10" s="83"/>
      <c r="E10" s="84"/>
      <c r="F10" s="161">
        <v>140.9</v>
      </c>
      <c r="G10" s="162"/>
      <c r="H10" s="161">
        <v>168.8</v>
      </c>
      <c r="I10" s="162"/>
      <c r="J10" s="59">
        <f>(H10-F10)/F10</f>
        <v>0.19801277501774311</v>
      </c>
    </row>
    <row r="11" spans="2:10" ht="15.75" thickBot="1" x14ac:dyDescent="0.3">
      <c r="B11" s="163"/>
      <c r="C11" s="164"/>
      <c r="D11" s="164"/>
      <c r="E11" s="165"/>
      <c r="F11" s="166"/>
      <c r="G11" s="167"/>
      <c r="H11" s="166"/>
      <c r="I11" s="167"/>
      <c r="J11" s="61"/>
    </row>
    <row r="12" spans="2:10" ht="15.75" thickBot="1" x14ac:dyDescent="0.3">
      <c r="B12" s="82" t="s">
        <v>43</v>
      </c>
      <c r="C12" s="83"/>
      <c r="D12" s="83"/>
      <c r="E12" s="84"/>
      <c r="F12" s="130"/>
      <c r="G12" s="131"/>
      <c r="H12" s="130"/>
      <c r="I12" s="131"/>
      <c r="J12" s="62"/>
    </row>
    <row r="13" spans="2:10" x14ac:dyDescent="0.25">
      <c r="B13" s="144" t="s">
        <v>44</v>
      </c>
      <c r="C13" s="145"/>
      <c r="D13" s="145"/>
      <c r="E13" s="146"/>
      <c r="F13" s="149">
        <v>0.9</v>
      </c>
      <c r="G13" s="158"/>
      <c r="H13" s="159">
        <v>0.94399999999999995</v>
      </c>
      <c r="I13" s="160"/>
      <c r="J13" s="63" t="s">
        <v>45</v>
      </c>
    </row>
    <row r="14" spans="2:10" x14ac:dyDescent="0.25">
      <c r="B14" s="132" t="s">
        <v>46</v>
      </c>
      <c r="C14" s="133"/>
      <c r="D14" s="133"/>
      <c r="E14" s="134"/>
      <c r="F14" s="135">
        <v>7.0000000000000007E-2</v>
      </c>
      <c r="G14" s="155"/>
      <c r="H14" s="156">
        <v>4.2999999999999997E-2</v>
      </c>
      <c r="I14" s="157"/>
      <c r="J14" s="64" t="s">
        <v>47</v>
      </c>
    </row>
    <row r="15" spans="2:10" x14ac:dyDescent="0.25">
      <c r="B15" s="132" t="s">
        <v>48</v>
      </c>
      <c r="C15" s="133"/>
      <c r="D15" s="133"/>
      <c r="E15" s="134"/>
      <c r="F15" s="135">
        <v>0.01</v>
      </c>
      <c r="G15" s="155"/>
      <c r="H15" s="156">
        <v>1.2999999999999999E-2</v>
      </c>
      <c r="I15" s="157"/>
      <c r="J15" s="65" t="s">
        <v>49</v>
      </c>
    </row>
    <row r="16" spans="2:10" ht="15.75" thickBot="1" x14ac:dyDescent="0.3">
      <c r="B16" s="152" t="s">
        <v>50</v>
      </c>
      <c r="C16" s="153"/>
      <c r="D16" s="153"/>
      <c r="E16" s="154"/>
      <c r="F16" s="135">
        <v>0.01</v>
      </c>
      <c r="G16" s="155"/>
      <c r="H16" s="140">
        <v>0</v>
      </c>
      <c r="I16" s="141"/>
      <c r="J16" s="64" t="s">
        <v>47</v>
      </c>
    </row>
    <row r="17" spans="2:10" ht="15.75" thickBot="1" x14ac:dyDescent="0.3">
      <c r="B17" s="82" t="s">
        <v>51</v>
      </c>
      <c r="C17" s="83"/>
      <c r="D17" s="83"/>
      <c r="E17" s="84"/>
      <c r="F17" s="130"/>
      <c r="G17" s="131"/>
      <c r="H17" s="130"/>
      <c r="I17" s="131"/>
      <c r="J17" s="66"/>
    </row>
    <row r="18" spans="2:10" x14ac:dyDescent="0.25">
      <c r="B18" s="151" t="s">
        <v>52</v>
      </c>
      <c r="C18" s="145"/>
      <c r="D18" s="145"/>
      <c r="E18" s="146"/>
      <c r="F18" s="149">
        <v>0.61</v>
      </c>
      <c r="G18" s="150"/>
      <c r="H18" s="149">
        <v>0.6</v>
      </c>
      <c r="I18" s="150"/>
      <c r="J18" s="64" t="s">
        <v>47</v>
      </c>
    </row>
    <row r="19" spans="2:10" x14ac:dyDescent="0.25">
      <c r="B19" s="132" t="s">
        <v>53</v>
      </c>
      <c r="C19" s="133"/>
      <c r="D19" s="133"/>
      <c r="E19" s="134"/>
      <c r="F19" s="135">
        <v>0.37</v>
      </c>
      <c r="G19" s="136"/>
      <c r="H19" s="135">
        <v>0.36</v>
      </c>
      <c r="I19" s="136"/>
      <c r="J19" s="67" t="s">
        <v>45</v>
      </c>
    </row>
    <row r="20" spans="2:10" x14ac:dyDescent="0.25">
      <c r="B20" s="132" t="s">
        <v>54</v>
      </c>
      <c r="C20" s="133"/>
      <c r="D20" s="133"/>
      <c r="E20" s="134"/>
      <c r="F20" s="135">
        <v>0.02</v>
      </c>
      <c r="G20" s="136"/>
      <c r="H20" s="135">
        <v>0.04</v>
      </c>
      <c r="I20" s="136"/>
      <c r="J20" s="65" t="s">
        <v>49</v>
      </c>
    </row>
    <row r="21" spans="2:10" ht="15.75" thickBot="1" x14ac:dyDescent="0.3">
      <c r="B21" s="137"/>
      <c r="C21" s="138"/>
      <c r="D21" s="138"/>
      <c r="E21" s="139"/>
      <c r="F21" s="140"/>
      <c r="G21" s="141"/>
      <c r="H21" s="140"/>
      <c r="I21" s="141"/>
      <c r="J21" s="68"/>
    </row>
    <row r="22" spans="2:10" ht="15.75" thickBot="1" x14ac:dyDescent="0.3">
      <c r="B22" s="82" t="s">
        <v>55</v>
      </c>
      <c r="C22" s="83"/>
      <c r="D22" s="83"/>
      <c r="E22" s="84"/>
      <c r="F22" s="130"/>
      <c r="G22" s="131"/>
      <c r="H22" s="130"/>
      <c r="I22" s="131"/>
      <c r="J22" s="66"/>
    </row>
    <row r="23" spans="2:10" x14ac:dyDescent="0.25">
      <c r="B23" s="144" t="s">
        <v>56</v>
      </c>
      <c r="C23" s="145"/>
      <c r="D23" s="145"/>
      <c r="E23" s="146"/>
      <c r="F23" s="149">
        <v>0.08</v>
      </c>
      <c r="G23" s="150"/>
      <c r="H23" s="149">
        <v>0.11</v>
      </c>
      <c r="I23" s="150"/>
      <c r="J23" s="67" t="s">
        <v>45</v>
      </c>
    </row>
    <row r="24" spans="2:10" x14ac:dyDescent="0.25">
      <c r="B24" s="132" t="s">
        <v>57</v>
      </c>
      <c r="C24" s="133"/>
      <c r="D24" s="133"/>
      <c r="E24" s="134"/>
      <c r="F24" s="135">
        <v>0.28999999999999998</v>
      </c>
      <c r="G24" s="136"/>
      <c r="H24" s="135">
        <v>0.19</v>
      </c>
      <c r="I24" s="136"/>
      <c r="J24" s="69" t="s">
        <v>47</v>
      </c>
    </row>
    <row r="25" spans="2:10" x14ac:dyDescent="0.25">
      <c r="B25" s="132" t="s">
        <v>58</v>
      </c>
      <c r="C25" s="133"/>
      <c r="D25" s="133"/>
      <c r="E25" s="134"/>
      <c r="F25" s="135">
        <v>0.03</v>
      </c>
      <c r="G25" s="136"/>
      <c r="H25" s="135">
        <v>0.03</v>
      </c>
      <c r="I25" s="136"/>
      <c r="J25" s="65" t="s">
        <v>49</v>
      </c>
    </row>
    <row r="26" spans="2:10" x14ac:dyDescent="0.25">
      <c r="B26" s="132" t="s">
        <v>59</v>
      </c>
      <c r="C26" s="133"/>
      <c r="D26" s="133"/>
      <c r="E26" s="134"/>
      <c r="F26" s="135">
        <v>0.4</v>
      </c>
      <c r="G26" s="136"/>
      <c r="H26" s="135">
        <v>0.47</v>
      </c>
      <c r="I26" s="136"/>
      <c r="J26" s="67" t="s">
        <v>45</v>
      </c>
    </row>
    <row r="27" spans="2:10" x14ac:dyDescent="0.25">
      <c r="B27" s="132" t="s">
        <v>60</v>
      </c>
      <c r="C27" s="133"/>
      <c r="D27" s="133"/>
      <c r="E27" s="134"/>
      <c r="F27" s="135">
        <v>0.17</v>
      </c>
      <c r="G27" s="136"/>
      <c r="H27" s="135">
        <v>0.17</v>
      </c>
      <c r="I27" s="136"/>
      <c r="J27" s="65" t="s">
        <v>49</v>
      </c>
    </row>
    <row r="28" spans="2:10" x14ac:dyDescent="0.25">
      <c r="B28" s="132" t="s">
        <v>61</v>
      </c>
      <c r="C28" s="133"/>
      <c r="D28" s="133"/>
      <c r="E28" s="134"/>
      <c r="F28" s="135">
        <v>0.03</v>
      </c>
      <c r="G28" s="136"/>
      <c r="H28" s="135">
        <v>0.03</v>
      </c>
      <c r="I28" s="136"/>
      <c r="J28" s="65" t="s">
        <v>49</v>
      </c>
    </row>
    <row r="29" spans="2:10" ht="15.75" thickBot="1" x14ac:dyDescent="0.3">
      <c r="B29" s="137"/>
      <c r="C29" s="138"/>
      <c r="D29" s="138"/>
      <c r="E29" s="139"/>
      <c r="F29" s="140"/>
      <c r="G29" s="141"/>
      <c r="H29" s="140"/>
      <c r="I29" s="141"/>
      <c r="J29" s="68"/>
    </row>
    <row r="30" spans="2:10" ht="15.75" thickBot="1" x14ac:dyDescent="0.3">
      <c r="B30" s="82" t="s">
        <v>62</v>
      </c>
      <c r="C30" s="83"/>
      <c r="D30" s="83"/>
      <c r="E30" s="84"/>
      <c r="F30" s="130"/>
      <c r="G30" s="131"/>
      <c r="H30" s="130"/>
      <c r="I30" s="131"/>
      <c r="J30" s="66"/>
    </row>
    <row r="31" spans="2:10" x14ac:dyDescent="0.25">
      <c r="B31" s="144" t="s">
        <v>63</v>
      </c>
      <c r="C31" s="145"/>
      <c r="D31" s="145"/>
      <c r="E31" s="146"/>
      <c r="F31" s="147">
        <v>0.05</v>
      </c>
      <c r="G31" s="148"/>
      <c r="H31" s="147">
        <v>7.0000000000000007E-2</v>
      </c>
      <c r="I31" s="148"/>
      <c r="J31" s="67" t="s">
        <v>45</v>
      </c>
    </row>
    <row r="32" spans="2:10" x14ac:dyDescent="0.25">
      <c r="B32" s="132" t="s">
        <v>64</v>
      </c>
      <c r="C32" s="133"/>
      <c r="D32" s="133"/>
      <c r="E32" s="134"/>
      <c r="F32" s="135">
        <v>0.21</v>
      </c>
      <c r="G32" s="136"/>
      <c r="H32" s="135">
        <v>0.21</v>
      </c>
      <c r="I32" s="136"/>
      <c r="J32" s="67" t="s">
        <v>45</v>
      </c>
    </row>
    <row r="33" spans="2:10" x14ac:dyDescent="0.25">
      <c r="B33" s="132" t="s">
        <v>65</v>
      </c>
      <c r="C33" s="133"/>
      <c r="D33" s="133"/>
      <c r="E33" s="134"/>
      <c r="F33" s="142">
        <v>0.24</v>
      </c>
      <c r="G33" s="143"/>
      <c r="H33" s="142">
        <v>0.21</v>
      </c>
      <c r="I33" s="143"/>
      <c r="J33" s="69" t="s">
        <v>47</v>
      </c>
    </row>
    <row r="34" spans="2:10" x14ac:dyDescent="0.25">
      <c r="B34" s="132" t="s">
        <v>66</v>
      </c>
      <c r="C34" s="133"/>
      <c r="D34" s="133"/>
      <c r="E34" s="134"/>
      <c r="F34" s="135">
        <v>0.5</v>
      </c>
      <c r="G34" s="136"/>
      <c r="H34" s="135">
        <v>0.51</v>
      </c>
      <c r="I34" s="136"/>
      <c r="J34" s="67" t="s">
        <v>45</v>
      </c>
    </row>
    <row r="35" spans="2:10" ht="15.75" thickBot="1" x14ac:dyDescent="0.3">
      <c r="B35" s="137"/>
      <c r="C35" s="138"/>
      <c r="D35" s="138"/>
      <c r="E35" s="139"/>
      <c r="F35" s="140"/>
      <c r="G35" s="141"/>
      <c r="H35" s="140"/>
      <c r="I35" s="141"/>
      <c r="J35" s="70"/>
    </row>
    <row r="36" spans="2:10" ht="15.75" thickBot="1" x14ac:dyDescent="0.3">
      <c r="B36" s="82" t="s">
        <v>34</v>
      </c>
      <c r="C36" s="83"/>
      <c r="D36" s="83"/>
      <c r="E36" s="84"/>
      <c r="F36" s="130">
        <v>2402</v>
      </c>
      <c r="G36" s="131"/>
      <c r="H36" s="130">
        <v>2223</v>
      </c>
      <c r="I36" s="131"/>
      <c r="J36" s="71">
        <f>(H36-F36)/F36</f>
        <v>-7.452123230641132E-2</v>
      </c>
    </row>
    <row r="37" spans="2:10" ht="15.75" thickBot="1" x14ac:dyDescent="0.3">
      <c r="B37" s="82" t="s">
        <v>35</v>
      </c>
      <c r="C37" s="83"/>
      <c r="D37" s="83"/>
      <c r="E37" s="84"/>
      <c r="F37" s="130">
        <v>2523</v>
      </c>
      <c r="G37" s="131"/>
      <c r="H37" s="130">
        <v>2787</v>
      </c>
      <c r="I37" s="131"/>
      <c r="J37" s="72">
        <f>(H37-F37)/F37</f>
        <v>0.10463733650416171</v>
      </c>
    </row>
  </sheetData>
  <mergeCells count="97">
    <mergeCell ref="B3:J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Első 10 tag sorrendje</vt:lpstr>
      <vt:lpstr>Összehasonlító tábla 2015-16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2019-02-14T09:25:22Z</cp:lastPrinted>
  <dcterms:created xsi:type="dcterms:W3CDTF">2017-02-16T12:36:42Z</dcterms:created>
  <dcterms:modified xsi:type="dcterms:W3CDTF">2019-02-20T10:22:52Z</dcterms:modified>
</cp:coreProperties>
</file>