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én\Documents\MFSZ\statisztika\2016\"/>
    </mc:Choice>
  </mc:AlternateContent>
  <bookViews>
    <workbookView xWindow="0" yWindow="0" windowWidth="20490" windowHeight="7755"/>
  </bookViews>
  <sheets>
    <sheet name="forg., áll." sheetId="1" r:id="rId1"/>
    <sheet name="szolg. jell." sheetId="2" r:id="rId2"/>
    <sheet name="ügyfelek" sheetId="3" r:id="rId3"/>
    <sheet name="ág.-i összesítés" sheetId="4" r:id="rId4"/>
    <sheet name="ágazati megoszl." sheetId="5" r:id="rId5"/>
  </sheets>
  <calcPr calcId="152511"/>
</workbook>
</file>

<file path=xl/calcChain.xml><?xml version="1.0" encoding="utf-8"?>
<calcChain xmlns="http://schemas.openxmlformats.org/spreadsheetml/2006/main">
  <c r="G20" i="2" l="1"/>
  <c r="C20" i="5" l="1"/>
  <c r="D20" i="5"/>
  <c r="E20" i="5"/>
  <c r="F20" i="5"/>
  <c r="G20" i="5"/>
  <c r="H20" i="5"/>
  <c r="I20" i="5"/>
  <c r="J20" i="5"/>
  <c r="K20" i="5"/>
  <c r="L20" i="5"/>
  <c r="M20" i="5"/>
  <c r="B20" i="5"/>
  <c r="E22" i="3"/>
  <c r="F22" i="3"/>
  <c r="G22" i="3"/>
  <c r="H22" i="3"/>
  <c r="I22" i="3"/>
  <c r="J22" i="3"/>
  <c r="K22" i="3"/>
  <c r="L22" i="3"/>
  <c r="M22" i="3"/>
  <c r="N22" i="3"/>
  <c r="O22" i="3"/>
  <c r="D22" i="3"/>
  <c r="C21" i="2"/>
  <c r="D21" i="2"/>
  <c r="E21" i="2"/>
  <c r="F21" i="2"/>
  <c r="H21" i="2"/>
  <c r="I21" i="2"/>
  <c r="J21" i="2"/>
  <c r="K21" i="2"/>
  <c r="L21" i="2"/>
  <c r="B21" i="2"/>
  <c r="C21" i="1"/>
  <c r="D21" i="1"/>
  <c r="E21" i="1"/>
  <c r="G21" i="1"/>
  <c r="H21" i="1"/>
  <c r="I21" i="1"/>
  <c r="J21" i="1"/>
  <c r="L21" i="1"/>
  <c r="M21" i="1"/>
  <c r="N21" i="1"/>
  <c r="O21" i="1"/>
  <c r="B21" i="1"/>
  <c r="M7" i="2" l="1"/>
  <c r="M18" i="2"/>
  <c r="K18" i="1" l="1"/>
  <c r="F7" i="1" l="1"/>
  <c r="F9" i="1"/>
  <c r="F10" i="1"/>
  <c r="F11" i="1"/>
  <c r="F12" i="1"/>
  <c r="F13" i="1"/>
  <c r="F14" i="1"/>
  <c r="F15" i="1"/>
  <c r="F16" i="1"/>
  <c r="F17" i="1"/>
  <c r="F18" i="1"/>
  <c r="F19" i="1"/>
  <c r="F6" i="1"/>
  <c r="K19" i="1"/>
  <c r="K7" i="1"/>
  <c r="K9" i="1"/>
  <c r="K10" i="1"/>
  <c r="K11" i="1"/>
  <c r="K12" i="1"/>
  <c r="K13" i="1"/>
  <c r="K14" i="1"/>
  <c r="K15" i="1"/>
  <c r="K16" i="1"/>
  <c r="K17" i="1"/>
  <c r="K6" i="1"/>
  <c r="K21" i="1" l="1"/>
  <c r="F21" i="1"/>
  <c r="R22" i="3" l="1"/>
  <c r="I23" i="3" s="1"/>
  <c r="G16" i="2"/>
  <c r="G15" i="2"/>
  <c r="H23" i="3" l="1"/>
  <c r="K23" i="3"/>
  <c r="J23" i="3"/>
  <c r="K10" i="4" l="1"/>
  <c r="L10" i="4"/>
  <c r="P22" i="3" l="1"/>
  <c r="O23" i="3" s="1"/>
  <c r="O20" i="5"/>
  <c r="N20" i="5"/>
  <c r="M19" i="2"/>
  <c r="M17" i="2"/>
  <c r="M16" i="2"/>
  <c r="M9" i="2"/>
  <c r="M10" i="2"/>
  <c r="M15" i="2"/>
  <c r="M13" i="2"/>
  <c r="M12" i="2"/>
  <c r="M11" i="2"/>
  <c r="M6" i="2"/>
  <c r="G6" i="2"/>
  <c r="M21" i="2" l="1"/>
  <c r="L21" i="5"/>
  <c r="N23" i="3"/>
  <c r="M23" i="3"/>
  <c r="L23" i="3"/>
  <c r="E21" i="5"/>
  <c r="C21" i="5"/>
  <c r="G21" i="5"/>
  <c r="K21" i="5"/>
  <c r="I21" i="5"/>
  <c r="M21" i="5"/>
  <c r="H21" i="5"/>
  <c r="J21" i="5"/>
  <c r="F21" i="5"/>
  <c r="D21" i="5"/>
  <c r="B21" i="5"/>
  <c r="J10" i="4" l="1"/>
  <c r="I10" i="4"/>
  <c r="H10" i="4"/>
  <c r="G10" i="4"/>
  <c r="F10" i="4"/>
  <c r="E10" i="4"/>
  <c r="D10" i="4"/>
  <c r="C10" i="4"/>
  <c r="B10" i="4"/>
  <c r="G19" i="2"/>
  <c r="G18" i="2"/>
  <c r="G17" i="2"/>
  <c r="G9" i="2"/>
  <c r="G7" i="2"/>
  <c r="G21" i="2" l="1"/>
</calcChain>
</file>

<file path=xl/sharedStrings.xml><?xml version="1.0" encoding="utf-8"?>
<sst xmlns="http://schemas.openxmlformats.org/spreadsheetml/2006/main" count="178" uniqueCount="63">
  <si>
    <t>Szervezet</t>
  </si>
  <si>
    <t>belföld</t>
  </si>
  <si>
    <t>export</t>
  </si>
  <si>
    <t>import</t>
  </si>
  <si>
    <t>összesen</t>
  </si>
  <si>
    <t xml:space="preserve">import </t>
  </si>
  <si>
    <t>bruttó</t>
  </si>
  <si>
    <t>nettó</t>
  </si>
  <si>
    <t>Budapest Bank</t>
  </si>
  <si>
    <t>Erste Bank</t>
  </si>
  <si>
    <t>Eurotrade Capital</t>
  </si>
  <si>
    <t>GLOBAL Faktor</t>
  </si>
  <si>
    <t xml:space="preserve">Laurus </t>
  </si>
  <si>
    <t>Leszámitolóház</t>
  </si>
  <si>
    <t>OTP Bank</t>
  </si>
  <si>
    <t>Raiffeisen</t>
  </si>
  <si>
    <t>Takarék Faktorház</t>
  </si>
  <si>
    <t>Unicredit</t>
  </si>
  <si>
    <t>Összesen</t>
  </si>
  <si>
    <t xml:space="preserve">                                                          Faktorált forgalom</t>
  </si>
  <si>
    <t xml:space="preserve">                 Faktorált állomány</t>
  </si>
  <si>
    <t>mikro</t>
  </si>
  <si>
    <t>kis</t>
  </si>
  <si>
    <t>közép</t>
  </si>
  <si>
    <t>nagy</t>
  </si>
  <si>
    <t>összes</t>
  </si>
  <si>
    <t>aktív</t>
  </si>
  <si>
    <t>Forgalom az ügyfél árbevétele szerint, md. HUF</t>
  </si>
  <si>
    <t>Ügyfelek száma</t>
  </si>
  <si>
    <t>Mezőgazdaság</t>
  </si>
  <si>
    <t>Ipar</t>
  </si>
  <si>
    <t>Építőipar</t>
  </si>
  <si>
    <t>Kereskedelem</t>
  </si>
  <si>
    <t>Szolgáltatások</t>
  </si>
  <si>
    <t>Egyéb</t>
  </si>
  <si>
    <t>Szolgáltatás</t>
  </si>
  <si>
    <t>inv. disc.</t>
  </si>
  <si>
    <t>n.a.</t>
  </si>
  <si>
    <t>2016. évi faktorált forgalom, faktorált állomány, md. HUF</t>
  </si>
  <si>
    <t>cross bord</t>
  </si>
  <si>
    <t>visszkereset</t>
  </si>
  <si>
    <t>visszkereset nélkül</t>
  </si>
  <si>
    <t>kétes köv. vásárlás</t>
  </si>
  <si>
    <t>MKK</t>
  </si>
  <si>
    <t>MagNet Bank</t>
  </si>
  <si>
    <t>BÁV-Faktor</t>
  </si>
  <si>
    <t>csak nyilvántart</t>
  </si>
  <si>
    <t>n.a</t>
  </si>
  <si>
    <t>Egyéb faktorok</t>
  </si>
  <si>
    <t>Raiffeisen Bank</t>
  </si>
  <si>
    <t>UniCredit Bank</t>
  </si>
  <si>
    <t>%-os megoszlás</t>
  </si>
  <si>
    <t>A 2016. évi forgalom a szolgáltatás jellege szerint, md. HUF</t>
  </si>
  <si>
    <t>A 2016. évi forgalom ágazati megoszlása, md. HUF</t>
  </si>
  <si>
    <t>%-os megoszlás.</t>
  </si>
  <si>
    <t>Ágazat</t>
  </si>
  <si>
    <t xml:space="preserve">                                                       Ágazati összesítés, %</t>
  </si>
  <si>
    <t>Díjbeszedő</t>
  </si>
  <si>
    <t xml:space="preserve">Díjbeszedő </t>
  </si>
  <si>
    <t>Díjbeszedő Faktorház</t>
  </si>
  <si>
    <t xml:space="preserve">Budapest Bank </t>
  </si>
  <si>
    <t xml:space="preserve">Szervezet </t>
  </si>
  <si>
    <t xml:space="preserve">A 2016. évi ügyfél adatok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</si>
</sst>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2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0" fontId="1" fillId="2" borderId="11" xfId="0" applyFont="1" applyFill="1" applyBorder="1" applyAlignment="1">
      <alignment horizontal="center"/>
    </xf>
    <xf numFmtId="0" fontId="0" fillId="3" borderId="6" xfId="0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1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0" xfId="0" applyBorder="1"/>
    <xf numFmtId="0" fontId="4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8" fillId="3" borderId="6" xfId="0" applyFont="1" applyFill="1" applyBorder="1"/>
    <xf numFmtId="0" fontId="8" fillId="3" borderId="18" xfId="0" applyFont="1" applyFill="1" applyBorder="1"/>
    <xf numFmtId="0" fontId="8" fillId="3" borderId="20" xfId="0" applyFont="1" applyFill="1" applyBorder="1"/>
    <xf numFmtId="0" fontId="3" fillId="2" borderId="21" xfId="0" applyFont="1" applyFill="1" applyBorder="1" applyAlignment="1">
      <alignment horizontal="left"/>
    </xf>
    <xf numFmtId="0" fontId="0" fillId="0" borderId="0" xfId="0" applyFont="1"/>
    <xf numFmtId="164" fontId="7" fillId="3" borderId="21" xfId="0" applyNumberFormat="1" applyFont="1" applyFill="1" applyBorder="1"/>
    <xf numFmtId="0" fontId="0" fillId="0" borderId="44" xfId="0" applyBorder="1"/>
    <xf numFmtId="0" fontId="3" fillId="2" borderId="34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164" fontId="0" fillId="0" borderId="0" xfId="0" applyNumberFormat="1"/>
    <xf numFmtId="164" fontId="0" fillId="3" borderId="18" xfId="0" applyNumberFormat="1" applyFill="1" applyBorder="1"/>
    <xf numFmtId="164" fontId="0" fillId="3" borderId="19" xfId="0" applyNumberFormat="1" applyFill="1" applyBorder="1"/>
    <xf numFmtId="164" fontId="0" fillId="3" borderId="26" xfId="0" applyNumberFormat="1" applyFill="1" applyBorder="1"/>
    <xf numFmtId="164" fontId="0" fillId="3" borderId="17" xfId="0" applyNumberFormat="1" applyFill="1" applyBorder="1"/>
    <xf numFmtId="164" fontId="0" fillId="3" borderId="16" xfId="0" applyNumberFormat="1" applyFill="1" applyBorder="1"/>
    <xf numFmtId="164" fontId="0" fillId="3" borderId="27" xfId="0" applyNumberFormat="1" applyFill="1" applyBorder="1"/>
    <xf numFmtId="164" fontId="8" fillId="3" borderId="18" xfId="0" applyNumberFormat="1" applyFont="1" applyFill="1" applyBorder="1"/>
    <xf numFmtId="164" fontId="8" fillId="3" borderId="19" xfId="0" applyNumberFormat="1" applyFont="1" applyFill="1" applyBorder="1"/>
    <xf numFmtId="164" fontId="8" fillId="3" borderId="19" xfId="0" applyNumberFormat="1" applyFont="1" applyFill="1" applyBorder="1" applyAlignment="1">
      <alignment horizontal="right"/>
    </xf>
    <xf numFmtId="164" fontId="8" fillId="3" borderId="26" xfId="0" applyNumberFormat="1" applyFont="1" applyFill="1" applyBorder="1"/>
    <xf numFmtId="164" fontId="8" fillId="3" borderId="17" xfId="0" applyNumberFormat="1" applyFont="1" applyFill="1" applyBorder="1"/>
    <xf numFmtId="164" fontId="8" fillId="3" borderId="16" xfId="0" applyNumberFormat="1" applyFont="1" applyFill="1" applyBorder="1"/>
    <xf numFmtId="164" fontId="8" fillId="3" borderId="16" xfId="0" applyNumberFormat="1" applyFont="1" applyFill="1" applyBorder="1" applyAlignment="1">
      <alignment horizontal="right"/>
    </xf>
    <xf numFmtId="164" fontId="7" fillId="3" borderId="20" xfId="0" applyNumberFormat="1" applyFont="1" applyFill="1" applyBorder="1"/>
    <xf numFmtId="164" fontId="7" fillId="3" borderId="28" xfId="0" applyNumberFormat="1" applyFont="1" applyFill="1" applyBorder="1"/>
    <xf numFmtId="0" fontId="0" fillId="0" borderId="4" xfId="0" applyBorder="1"/>
    <xf numFmtId="0" fontId="4" fillId="2" borderId="3" xfId="0" applyFont="1" applyFill="1" applyBorder="1" applyAlignment="1">
      <alignment horizontal="center"/>
    </xf>
    <xf numFmtId="164" fontId="8" fillId="3" borderId="21" xfId="0" applyNumberFormat="1" applyFont="1" applyFill="1" applyBorder="1"/>
    <xf numFmtId="164" fontId="8" fillId="3" borderId="21" xfId="0" applyNumberFormat="1" applyFont="1" applyFill="1" applyBorder="1" applyAlignment="1">
      <alignment horizontal="right"/>
    </xf>
    <xf numFmtId="164" fontId="8" fillId="3" borderId="28" xfId="0" applyNumberFormat="1" applyFont="1" applyFill="1" applyBorder="1"/>
    <xf numFmtId="164" fontId="1" fillId="3" borderId="59" xfId="0" applyNumberFormat="1" applyFont="1" applyFill="1" applyBorder="1"/>
    <xf numFmtId="164" fontId="1" fillId="3" borderId="52" xfId="0" applyNumberFormat="1" applyFont="1" applyFill="1" applyBorder="1"/>
    <xf numFmtId="164" fontId="1" fillId="3" borderId="21" xfId="0" applyNumberFormat="1" applyFont="1" applyFill="1" applyBorder="1"/>
    <xf numFmtId="164" fontId="1" fillId="3" borderId="60" xfId="0" applyNumberFormat="1" applyFont="1" applyFill="1" applyBorder="1"/>
    <xf numFmtId="164" fontId="1" fillId="3" borderId="28" xfId="0" applyNumberFormat="1" applyFont="1" applyFill="1" applyBorder="1"/>
    <xf numFmtId="164" fontId="7" fillId="3" borderId="52" xfId="0" applyNumberFormat="1" applyFont="1" applyFill="1" applyBorder="1"/>
    <xf numFmtId="164" fontId="7" fillId="3" borderId="60" xfId="0" applyNumberFormat="1" applyFont="1" applyFill="1" applyBorder="1"/>
    <xf numFmtId="164" fontId="8" fillId="3" borderId="19" xfId="0" applyNumberFormat="1" applyFon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right"/>
    </xf>
    <xf numFmtId="164" fontId="0" fillId="3" borderId="20" xfId="0" applyNumberFormat="1" applyFill="1" applyBorder="1"/>
    <xf numFmtId="164" fontId="0" fillId="3" borderId="21" xfId="0" applyNumberFormat="1" applyFill="1" applyBorder="1"/>
    <xf numFmtId="164" fontId="0" fillId="3" borderId="21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right"/>
    </xf>
    <xf numFmtId="164" fontId="0" fillId="3" borderId="28" xfId="0" applyNumberFormat="1" applyFill="1" applyBorder="1"/>
    <xf numFmtId="164" fontId="0" fillId="3" borderId="43" xfId="0" applyNumberFormat="1" applyFill="1" applyBorder="1"/>
    <xf numFmtId="164" fontId="0" fillId="3" borderId="58" xfId="0" applyNumberFormat="1" applyFill="1" applyBorder="1"/>
    <xf numFmtId="164" fontId="1" fillId="3" borderId="0" xfId="0" applyNumberFormat="1" applyFont="1" applyFill="1" applyBorder="1"/>
    <xf numFmtId="164" fontId="8" fillId="3" borderId="58" xfId="0" applyNumberFormat="1" applyFont="1" applyFill="1" applyBorder="1"/>
    <xf numFmtId="164" fontId="8" fillId="3" borderId="62" xfId="0" applyNumberFormat="1" applyFont="1" applyFill="1" applyBorder="1"/>
    <xf numFmtId="164" fontId="8" fillId="3" borderId="43" xfId="0" applyNumberFormat="1" applyFont="1" applyFill="1" applyBorder="1"/>
    <xf numFmtId="164" fontId="0" fillId="3" borderId="63" xfId="0" applyNumberFormat="1" applyFill="1" applyBorder="1"/>
    <xf numFmtId="164" fontId="8" fillId="3" borderId="63" xfId="0" applyNumberFormat="1" applyFont="1" applyFill="1" applyBorder="1"/>
    <xf numFmtId="0" fontId="3" fillId="2" borderId="64" xfId="0" applyFont="1" applyFill="1" applyBorder="1" applyAlignment="1">
      <alignment horizontal="left"/>
    </xf>
    <xf numFmtId="0" fontId="0" fillId="0" borderId="2" xfId="0" applyBorder="1"/>
    <xf numFmtId="0" fontId="1" fillId="2" borderId="69" xfId="0" applyFont="1" applyFill="1" applyBorder="1" applyAlignment="1"/>
    <xf numFmtId="164" fontId="0" fillId="3" borderId="46" xfId="0" applyNumberFormat="1" applyFill="1" applyBorder="1"/>
    <xf numFmtId="164" fontId="8" fillId="3" borderId="18" xfId="0" applyNumberFormat="1" applyFont="1" applyFill="1" applyBorder="1" applyAlignment="1">
      <alignment horizontal="right"/>
    </xf>
    <xf numFmtId="164" fontId="8" fillId="3" borderId="17" xfId="0" applyNumberFormat="1" applyFont="1" applyFill="1" applyBorder="1" applyAlignment="1">
      <alignment horizontal="right"/>
    </xf>
    <xf numFmtId="164" fontId="8" fillId="3" borderId="46" xfId="0" applyNumberFormat="1" applyFont="1" applyFill="1" applyBorder="1" applyAlignment="1">
      <alignment horizontal="right"/>
    </xf>
    <xf numFmtId="164" fontId="0" fillId="3" borderId="34" xfId="0" applyNumberFormat="1" applyFill="1" applyBorder="1"/>
    <xf numFmtId="164" fontId="8" fillId="3" borderId="34" xfId="0" applyNumberFormat="1" applyFont="1" applyFill="1" applyBorder="1" applyAlignment="1">
      <alignment horizontal="right"/>
    </xf>
    <xf numFmtId="164" fontId="0" fillId="3" borderId="16" xfId="0" applyNumberFormat="1" applyFill="1" applyBorder="1" applyAlignment="1">
      <alignment horizontal="right"/>
    </xf>
    <xf numFmtId="164" fontId="0" fillId="3" borderId="42" xfId="0" applyNumberFormat="1" applyFill="1" applyBorder="1"/>
    <xf numFmtId="164" fontId="8" fillId="3" borderId="26" xfId="0" applyNumberFormat="1" applyFont="1" applyFill="1" applyBorder="1" applyAlignment="1">
      <alignment horizontal="right"/>
    </xf>
    <xf numFmtId="164" fontId="8" fillId="3" borderId="27" xfId="0" applyNumberFormat="1" applyFont="1" applyFill="1" applyBorder="1" applyAlignment="1">
      <alignment horizontal="right"/>
    </xf>
    <xf numFmtId="164" fontId="8" fillId="3" borderId="50" xfId="0" applyNumberFormat="1" applyFont="1" applyFill="1" applyBorder="1" applyAlignment="1">
      <alignment horizontal="right"/>
    </xf>
    <xf numFmtId="164" fontId="8" fillId="3" borderId="48" xfId="0" applyNumberFormat="1" applyFont="1" applyFill="1" applyBorder="1" applyAlignment="1">
      <alignment horizontal="right"/>
    </xf>
    <xf numFmtId="164" fontId="0" fillId="3" borderId="41" xfId="0" applyNumberFormat="1" applyFill="1" applyBorder="1"/>
    <xf numFmtId="164" fontId="0" fillId="3" borderId="61" xfId="0" applyNumberFormat="1" applyFill="1" applyBorder="1"/>
    <xf numFmtId="164" fontId="0" fillId="3" borderId="68" xfId="0" applyNumberFormat="1" applyFill="1" applyBorder="1"/>
    <xf numFmtId="164" fontId="8" fillId="3" borderId="67" xfId="0" applyNumberFormat="1" applyFont="1" applyFill="1" applyBorder="1"/>
    <xf numFmtId="164" fontId="8" fillId="3" borderId="41" xfId="0" applyNumberFormat="1" applyFont="1" applyFill="1" applyBorder="1"/>
    <xf numFmtId="164" fontId="8" fillId="3" borderId="61" xfId="0" applyNumberFormat="1" applyFont="1" applyFill="1" applyBorder="1"/>
    <xf numFmtId="164" fontId="8" fillId="3" borderId="65" xfId="0" applyNumberFormat="1" applyFont="1" applyFill="1" applyBorder="1"/>
    <xf numFmtId="0" fontId="0" fillId="3" borderId="34" xfId="0" applyFill="1" applyBorder="1" applyAlignment="1"/>
    <xf numFmtId="0" fontId="8" fillId="3" borderId="19" xfId="0" applyFont="1" applyFill="1" applyBorder="1" applyAlignment="1">
      <alignment horizontal="right"/>
    </xf>
    <xf numFmtId="0" fontId="8" fillId="3" borderId="34" xfId="0" applyFont="1" applyFill="1" applyBorder="1" applyAlignment="1">
      <alignment horizontal="right"/>
    </xf>
    <xf numFmtId="164" fontId="8" fillId="3" borderId="34" xfId="0" applyNumberFormat="1" applyFont="1" applyFill="1" applyBorder="1"/>
    <xf numFmtId="0" fontId="0" fillId="3" borderId="34" xfId="0" applyFill="1" applyBorder="1" applyAlignment="1">
      <alignment horizontal="center"/>
    </xf>
    <xf numFmtId="164" fontId="0" fillId="3" borderId="34" xfId="0" applyNumberFormat="1" applyFill="1" applyBorder="1" applyAlignment="1">
      <alignment horizontal="center"/>
    </xf>
    <xf numFmtId="0" fontId="0" fillId="3" borderId="34" xfId="0" applyFill="1" applyBorder="1"/>
    <xf numFmtId="164" fontId="8" fillId="3" borderId="33" xfId="0" applyNumberFormat="1" applyFont="1" applyFill="1" applyBorder="1" applyAlignment="1">
      <alignment horizontal="right"/>
    </xf>
    <xf numFmtId="0" fontId="0" fillId="3" borderId="38" xfId="0" applyFill="1" applyBorder="1" applyAlignment="1"/>
    <xf numFmtId="0" fontId="8" fillId="3" borderId="26" xfId="0" applyFont="1" applyFill="1" applyBorder="1" applyAlignment="1">
      <alignment horizontal="right"/>
    </xf>
    <xf numFmtId="0" fontId="8" fillId="3" borderId="38" xfId="0" applyFont="1" applyFill="1" applyBorder="1" applyAlignment="1">
      <alignment horizontal="right"/>
    </xf>
    <xf numFmtId="164" fontId="0" fillId="3" borderId="38" xfId="0" applyNumberFormat="1" applyFill="1" applyBorder="1"/>
    <xf numFmtId="164" fontId="8" fillId="3" borderId="26" xfId="0" applyNumberFormat="1" applyFont="1" applyFill="1" applyBorder="1" applyAlignment="1">
      <alignment horizontal="center"/>
    </xf>
    <xf numFmtId="164" fontId="8" fillId="3" borderId="51" xfId="0" applyNumberFormat="1" applyFont="1" applyFill="1" applyBorder="1" applyAlignment="1">
      <alignment horizontal="center"/>
    </xf>
    <xf numFmtId="0" fontId="1" fillId="3" borderId="27" xfId="0" applyFont="1" applyFill="1" applyBorder="1" applyAlignment="1"/>
    <xf numFmtId="0" fontId="7" fillId="3" borderId="27" xfId="0" applyFont="1" applyFill="1" applyBorder="1" applyAlignment="1"/>
    <xf numFmtId="164" fontId="1" fillId="3" borderId="27" xfId="0" applyNumberFormat="1" applyFont="1" applyFill="1" applyBorder="1" applyAlignment="1"/>
    <xf numFmtId="164" fontId="7" fillId="3" borderId="27" xfId="0" applyNumberFormat="1" applyFont="1" applyFill="1" applyBorder="1" applyAlignment="1"/>
    <xf numFmtId="0" fontId="0" fillId="0" borderId="0" xfId="0" applyFill="1" applyBorder="1" applyAlignment="1">
      <alignment horizontal="right"/>
    </xf>
    <xf numFmtId="164" fontId="7" fillId="3" borderId="50" xfId="0" applyNumberFormat="1" applyFont="1" applyFill="1" applyBorder="1" applyAlignment="1"/>
    <xf numFmtId="164" fontId="1" fillId="3" borderId="50" xfId="0" applyNumberFormat="1" applyFont="1" applyFill="1" applyBorder="1" applyAlignment="1"/>
    <xf numFmtId="164" fontId="7" fillId="3" borderId="66" xfId="0" applyNumberFormat="1" applyFont="1" applyFill="1" applyBorder="1" applyAlignment="1"/>
    <xf numFmtId="0" fontId="7" fillId="3" borderId="50" xfId="0" applyFont="1" applyFill="1" applyBorder="1" applyAlignment="1"/>
    <xf numFmtId="164" fontId="1" fillId="3" borderId="66" xfId="0" applyNumberFormat="1" applyFont="1" applyFill="1" applyBorder="1" applyAlignment="1"/>
    <xf numFmtId="0" fontId="0" fillId="5" borderId="53" xfId="0" applyFill="1" applyBorder="1"/>
    <xf numFmtId="0" fontId="0" fillId="3" borderId="19" xfId="0" applyFill="1" applyBorder="1" applyAlignment="1"/>
    <xf numFmtId="0" fontId="0" fillId="3" borderId="42" xfId="0" applyFill="1" applyBorder="1" applyAlignment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1" fillId="3" borderId="66" xfId="0" applyFont="1" applyFill="1" applyBorder="1" applyAlignment="1"/>
    <xf numFmtId="0" fontId="0" fillId="3" borderId="45" xfId="0" applyFill="1" applyBorder="1" applyAlignmen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1" fillId="2" borderId="47" xfId="0" applyFont="1" applyFill="1" applyBorder="1"/>
    <xf numFmtId="0" fontId="5" fillId="2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5" fillId="2" borderId="6" xfId="0" applyFont="1" applyFill="1" applyBorder="1"/>
    <xf numFmtId="0" fontId="5" fillId="2" borderId="73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74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164" fontId="0" fillId="3" borderId="10" xfId="0" applyNumberFormat="1" applyFill="1" applyBorder="1" applyAlignment="1"/>
    <xf numFmtId="164" fontId="0" fillId="3" borderId="64" xfId="0" applyNumberFormat="1" applyFill="1" applyBorder="1" applyAlignment="1"/>
    <xf numFmtId="164" fontId="0" fillId="3" borderId="74" xfId="0" applyNumberFormat="1" applyFill="1" applyBorder="1" applyAlignment="1"/>
    <xf numFmtId="164" fontId="0" fillId="3" borderId="12" xfId="0" applyNumberFormat="1" applyFill="1" applyBorder="1" applyAlignment="1"/>
    <xf numFmtId="164" fontId="0" fillId="3" borderId="11" xfId="0" applyNumberFormat="1" applyFill="1" applyBorder="1" applyAlignment="1"/>
    <xf numFmtId="164" fontId="0" fillId="3" borderId="56" xfId="0" applyNumberFormat="1" applyFill="1" applyBorder="1" applyAlignment="1"/>
    <xf numFmtId="164" fontId="8" fillId="3" borderId="73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56" xfId="0" applyNumberFormat="1" applyFont="1" applyFill="1" applyBorder="1" applyAlignment="1">
      <alignment horizontal="right"/>
    </xf>
    <xf numFmtId="164" fontId="8" fillId="3" borderId="74" xfId="0" applyNumberFormat="1" applyFont="1" applyFill="1" applyBorder="1" applyAlignment="1"/>
    <xf numFmtId="164" fontId="0" fillId="3" borderId="73" xfId="0" applyNumberFormat="1" applyFill="1" applyBorder="1" applyAlignment="1"/>
    <xf numFmtId="164" fontId="0" fillId="3" borderId="56" xfId="0" applyNumberFormat="1" applyFill="1" applyBorder="1" applyAlignment="1">
      <alignment horizontal="right"/>
    </xf>
    <xf numFmtId="164" fontId="0" fillId="3" borderId="11" xfId="0" applyNumberFormat="1" applyFill="1" applyBorder="1" applyAlignment="1">
      <alignment horizontal="right"/>
    </xf>
    <xf numFmtId="164" fontId="8" fillId="3" borderId="10" xfId="0" applyNumberFormat="1" applyFont="1" applyFill="1" applyBorder="1" applyAlignment="1">
      <alignment horizontal="right"/>
    </xf>
    <xf numFmtId="164" fontId="8" fillId="3" borderId="56" xfId="0" applyNumberFormat="1" applyFont="1" applyFill="1" applyBorder="1" applyAlignment="1">
      <alignment horizontal="center"/>
    </xf>
    <xf numFmtId="164" fontId="0" fillId="3" borderId="72" xfId="0" applyNumberFormat="1" applyFill="1" applyBorder="1" applyAlignment="1"/>
    <xf numFmtId="164" fontId="8" fillId="3" borderId="72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/>
    <xf numFmtId="164" fontId="8" fillId="3" borderId="72" xfId="0" applyNumberFormat="1" applyFont="1" applyFill="1" applyBorder="1" applyAlignment="1">
      <alignment horizontal="center"/>
    </xf>
    <xf numFmtId="164" fontId="8" fillId="3" borderId="51" xfId="0" applyNumberFormat="1" applyFont="1" applyFill="1" applyBorder="1" applyAlignment="1">
      <alignment horizontal="right"/>
    </xf>
    <xf numFmtId="164" fontId="8" fillId="3" borderId="57" xfId="0" applyNumberFormat="1" applyFont="1" applyFill="1" applyBorder="1" applyAlignment="1">
      <alignment horizontal="right"/>
    </xf>
    <xf numFmtId="164" fontId="8" fillId="3" borderId="49" xfId="0" applyNumberFormat="1" applyFont="1" applyFill="1" applyBorder="1" applyAlignment="1">
      <alignment horizontal="right"/>
    </xf>
    <xf numFmtId="164" fontId="8" fillId="3" borderId="33" xfId="0" applyNumberFormat="1" applyFont="1" applyFill="1" applyBorder="1" applyAlignment="1">
      <alignment horizontal="center"/>
    </xf>
    <xf numFmtId="164" fontId="11" fillId="0" borderId="0" xfId="0" applyNumberFormat="1" applyFont="1"/>
    <xf numFmtId="164" fontId="12" fillId="0" borderId="4" xfId="0" applyNumberFormat="1" applyFont="1" applyFill="1" applyBorder="1"/>
    <xf numFmtId="0" fontId="11" fillId="0" borderId="0" xfId="0" applyFont="1"/>
    <xf numFmtId="164" fontId="3" fillId="6" borderId="30" xfId="0" applyNumberFormat="1" applyFont="1" applyFill="1" applyBorder="1"/>
    <xf numFmtId="164" fontId="3" fillId="6" borderId="8" xfId="0" applyNumberFormat="1" applyFont="1" applyFill="1" applyBorder="1"/>
    <xf numFmtId="164" fontId="7" fillId="6" borderId="55" xfId="0" applyNumberFormat="1" applyFont="1" applyFill="1" applyBorder="1"/>
    <xf numFmtId="164" fontId="7" fillId="6" borderId="30" xfId="0" applyNumberFormat="1" applyFont="1" applyFill="1" applyBorder="1"/>
    <xf numFmtId="164" fontId="7" fillId="6" borderId="8" xfId="0" applyNumberFormat="1" applyFont="1" applyFill="1" applyBorder="1"/>
    <xf numFmtId="164" fontId="3" fillId="6" borderId="55" xfId="0" applyNumberFormat="1" applyFont="1" applyFill="1" applyBorder="1"/>
    <xf numFmtId="164" fontId="3" fillId="6" borderId="31" xfId="0" applyNumberFormat="1" applyFont="1" applyFill="1" applyBorder="1"/>
    <xf numFmtId="0" fontId="5" fillId="6" borderId="53" xfId="0" applyFont="1" applyFill="1" applyBorder="1" applyAlignment="1"/>
    <xf numFmtId="0" fontId="5" fillId="6" borderId="29" xfId="0" applyFont="1" applyFill="1" applyBorder="1" applyAlignment="1"/>
    <xf numFmtId="0" fontId="9" fillId="6" borderId="29" xfId="0" applyFont="1" applyFill="1" applyBorder="1" applyAlignment="1"/>
    <xf numFmtId="0" fontId="9" fillId="6" borderId="31" xfId="0" applyFont="1" applyFill="1" applyBorder="1" applyAlignment="1"/>
    <xf numFmtId="164" fontId="5" fillId="6" borderId="6" xfId="0" applyNumberFormat="1" applyFont="1" applyFill="1" applyBorder="1" applyAlignment="1"/>
    <xf numFmtId="164" fontId="9" fillId="6" borderId="6" xfId="0" applyNumberFormat="1" applyFont="1" applyFill="1" applyBorder="1" applyAlignment="1"/>
    <xf numFmtId="0" fontId="3" fillId="2" borderId="56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1" fillId="2" borderId="52" xfId="0" applyFont="1" applyFill="1" applyBorder="1"/>
    <xf numFmtId="0" fontId="0" fillId="3" borderId="42" xfId="0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164" fontId="0" fillId="3" borderId="34" xfId="0" applyNumberFormat="1" applyFill="1" applyBorder="1" applyAlignment="1">
      <alignment horizontal="right"/>
    </xf>
    <xf numFmtId="164" fontId="8" fillId="0" borderId="0" xfId="0" applyNumberFormat="1" applyFont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Alignment="1"/>
    <xf numFmtId="1" fontId="8" fillId="0" borderId="0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4" fontId="5" fillId="6" borderId="30" xfId="0" applyNumberFormat="1" applyFont="1" applyFill="1" applyBorder="1" applyAlignment="1"/>
    <xf numFmtId="164" fontId="5" fillId="6" borderId="29" xfId="0" applyNumberFormat="1" applyFont="1" applyFill="1" applyBorder="1" applyAlignment="1"/>
    <xf numFmtId="164" fontId="5" fillId="6" borderId="54" xfId="0" applyNumberFormat="1" applyFont="1" applyFill="1" applyBorder="1" applyAlignment="1"/>
    <xf numFmtId="164" fontId="9" fillId="6" borderId="53" xfId="0" applyNumberFormat="1" applyFont="1" applyFill="1" applyBorder="1" applyAlignment="1"/>
    <xf numFmtId="164" fontId="9" fillId="6" borderId="29" xfId="0" applyNumberFormat="1" applyFont="1" applyFill="1" applyBorder="1" applyAlignment="1"/>
    <xf numFmtId="164" fontId="9" fillId="6" borderId="31" xfId="0" applyNumberFormat="1" applyFont="1" applyFill="1" applyBorder="1" applyAlignment="1"/>
    <xf numFmtId="0" fontId="0" fillId="5" borderId="31" xfId="0" applyFill="1" applyBorder="1"/>
    <xf numFmtId="0" fontId="8" fillId="5" borderId="30" xfId="0" applyFont="1" applyFill="1" applyBorder="1"/>
    <xf numFmtId="0" fontId="8" fillId="5" borderId="31" xfId="0" applyFont="1" applyFill="1" applyBorder="1"/>
    <xf numFmtId="0" fontId="9" fillId="2" borderId="6" xfId="0" applyFont="1" applyFill="1" applyBorder="1" applyAlignment="1">
      <alignment horizontal="right"/>
    </xf>
    <xf numFmtId="164" fontId="0" fillId="3" borderId="56" xfId="0" applyNumberFormat="1" applyFill="1" applyBorder="1" applyAlignment="1">
      <alignment horizontal="center" vertical="center"/>
    </xf>
    <xf numFmtId="164" fontId="0" fillId="3" borderId="74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/>
    </xf>
    <xf numFmtId="1" fontId="9" fillId="5" borderId="6" xfId="0" applyNumberFormat="1" applyFont="1" applyFill="1" applyBorder="1" applyAlignment="1">
      <alignment horizontal="center"/>
    </xf>
    <xf numFmtId="1" fontId="5" fillId="5" borderId="30" xfId="0" applyNumberFormat="1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1" fontId="9" fillId="5" borderId="53" xfId="0" applyNumberFormat="1" applyFont="1" applyFill="1" applyBorder="1" applyAlignment="1">
      <alignment horizontal="center"/>
    </xf>
    <xf numFmtId="1" fontId="9" fillId="5" borderId="31" xfId="0" applyNumberFormat="1" applyFont="1" applyFill="1" applyBorder="1" applyAlignment="1">
      <alignment horizontal="center"/>
    </xf>
    <xf numFmtId="1" fontId="9" fillId="5" borderId="58" xfId="0" applyNumberFormat="1" applyFont="1" applyFill="1" applyBorder="1" applyAlignment="1">
      <alignment horizontal="center"/>
    </xf>
    <xf numFmtId="1" fontId="9" fillId="5" borderId="47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ont="1"/>
    <xf numFmtId="164" fontId="0" fillId="3" borderId="62" xfId="0" applyNumberFormat="1" applyFill="1" applyBorder="1"/>
    <xf numFmtId="0" fontId="7" fillId="2" borderId="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left"/>
    </xf>
    <xf numFmtId="0" fontId="3" fillId="4" borderId="70" xfId="0" applyFont="1" applyFill="1" applyBorder="1" applyAlignment="1">
      <alignment horizontal="left"/>
    </xf>
    <xf numFmtId="0" fontId="3" fillId="4" borderId="7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0" fillId="2" borderId="3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workbookViewId="0">
      <selection activeCell="Q5" sqref="Q5"/>
    </sheetView>
  </sheetViews>
  <sheetFormatPr defaultRowHeight="15" x14ac:dyDescent="0.25"/>
  <cols>
    <col min="1" max="1" width="22.28515625" customWidth="1"/>
    <col min="5" max="5" width="10" customWidth="1"/>
    <col min="6" max="6" width="9.140625" style="26"/>
    <col min="9" max="9" width="10.28515625" customWidth="1"/>
    <col min="10" max="10" width="9.85546875" customWidth="1"/>
  </cols>
  <sheetData>
    <row r="1" spans="1:15" x14ac:dyDescent="0.25">
      <c r="A1" s="227" t="s">
        <v>38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15" ht="15.75" thickBot="1" x14ac:dyDescent="0.3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15" ht="15.75" thickBot="1" x14ac:dyDescent="0.3">
      <c r="A3" s="234" t="s">
        <v>61</v>
      </c>
      <c r="B3" s="233" t="s">
        <v>19</v>
      </c>
      <c r="C3" s="233"/>
      <c r="D3" s="233"/>
      <c r="E3" s="233"/>
      <c r="F3" s="233"/>
      <c r="G3" s="233"/>
      <c r="H3" s="233"/>
      <c r="I3" s="233"/>
      <c r="J3" s="233"/>
      <c r="K3" s="233"/>
      <c r="L3" s="78" t="s">
        <v>20</v>
      </c>
      <c r="M3" s="5"/>
      <c r="N3" s="3"/>
      <c r="O3" s="19"/>
    </row>
    <row r="4" spans="1:15" ht="15.75" thickBot="1" x14ac:dyDescent="0.3">
      <c r="A4" s="235"/>
      <c r="B4" s="14" t="s">
        <v>1</v>
      </c>
      <c r="C4" s="1" t="s">
        <v>2</v>
      </c>
      <c r="D4" s="1" t="s">
        <v>5</v>
      </c>
      <c r="E4" s="1" t="s">
        <v>39</v>
      </c>
      <c r="F4" s="15" t="s">
        <v>4</v>
      </c>
      <c r="G4" s="13" t="s">
        <v>1</v>
      </c>
      <c r="H4" s="1" t="s">
        <v>2</v>
      </c>
      <c r="I4" s="1" t="s">
        <v>3</v>
      </c>
      <c r="J4" s="1" t="s">
        <v>39</v>
      </c>
      <c r="K4" s="16" t="s">
        <v>4</v>
      </c>
      <c r="L4" s="14" t="s">
        <v>6</v>
      </c>
      <c r="M4" s="16" t="s">
        <v>7</v>
      </c>
      <c r="N4" s="4" t="s">
        <v>6</v>
      </c>
      <c r="O4" s="15" t="s">
        <v>7</v>
      </c>
    </row>
    <row r="5" spans="1:15" ht="15.75" thickBot="1" x14ac:dyDescent="0.3">
      <c r="A5" s="236"/>
      <c r="B5" s="225">
        <v>2015</v>
      </c>
      <c r="C5" s="225"/>
      <c r="D5" s="225"/>
      <c r="E5" s="225"/>
      <c r="F5" s="226"/>
      <c r="G5" s="223">
        <v>2016</v>
      </c>
      <c r="H5" s="223"/>
      <c r="I5" s="223"/>
      <c r="J5" s="223"/>
      <c r="K5" s="224"/>
      <c r="L5" s="225">
        <v>2015</v>
      </c>
      <c r="M5" s="226"/>
      <c r="N5" s="223">
        <v>2016</v>
      </c>
      <c r="O5" s="224"/>
    </row>
    <row r="6" spans="1:15" x14ac:dyDescent="0.25">
      <c r="A6" s="186" t="s">
        <v>60</v>
      </c>
      <c r="B6" s="32">
        <v>16</v>
      </c>
      <c r="C6" s="35">
        <v>0</v>
      </c>
      <c r="D6" s="35">
        <v>0</v>
      </c>
      <c r="E6" s="35">
        <v>0</v>
      </c>
      <c r="F6" s="52">
        <f>SUM(B6:E6)</f>
        <v>16</v>
      </c>
      <c r="G6" s="38">
        <v>13.4</v>
      </c>
      <c r="H6" s="42">
        <v>0</v>
      </c>
      <c r="I6" s="42">
        <v>0</v>
      </c>
      <c r="J6" s="42">
        <v>0</v>
      </c>
      <c r="K6" s="45">
        <f>SUM(G6:J6)</f>
        <v>13.4</v>
      </c>
      <c r="L6" s="32">
        <v>2.2000000000000002</v>
      </c>
      <c r="M6" s="63">
        <v>1.9</v>
      </c>
      <c r="N6" s="23">
        <v>2.1</v>
      </c>
      <c r="O6" s="24">
        <v>1.8</v>
      </c>
    </row>
    <row r="7" spans="1:15" x14ac:dyDescent="0.25">
      <c r="A7" s="25" t="s">
        <v>45</v>
      </c>
      <c r="B7" s="33">
        <v>44.5</v>
      </c>
      <c r="C7" s="36">
        <v>0.7</v>
      </c>
      <c r="D7" s="36">
        <v>0</v>
      </c>
      <c r="E7" s="36">
        <v>0</v>
      </c>
      <c r="F7" s="54">
        <f t="shared" ref="F7:F19" si="0">SUM(B7:E7)</f>
        <v>45.2</v>
      </c>
      <c r="G7" s="39">
        <v>41.1</v>
      </c>
      <c r="H7" s="43">
        <v>0.8</v>
      </c>
      <c r="I7" s="43">
        <v>0</v>
      </c>
      <c r="J7" s="43">
        <v>0</v>
      </c>
      <c r="K7" s="27">
        <f t="shared" ref="K7:K17" si="1">SUM(G7:J7)</f>
        <v>41.9</v>
      </c>
      <c r="L7" s="33">
        <v>3.2</v>
      </c>
      <c r="M7" s="64">
        <v>2.7</v>
      </c>
      <c r="N7" s="39">
        <v>3.4</v>
      </c>
      <c r="O7" s="49">
        <v>3</v>
      </c>
    </row>
    <row r="8" spans="1:15" x14ac:dyDescent="0.25">
      <c r="A8" s="25" t="s">
        <v>59</v>
      </c>
      <c r="B8" s="33">
        <v>68.900000000000006</v>
      </c>
      <c r="C8" s="36">
        <v>0</v>
      </c>
      <c r="D8" s="36">
        <v>0</v>
      </c>
      <c r="E8" s="36">
        <v>0</v>
      </c>
      <c r="F8" s="55">
        <v>68.900000000000006</v>
      </c>
      <c r="G8" s="39">
        <v>69.099999999999994</v>
      </c>
      <c r="H8" s="43">
        <v>0</v>
      </c>
      <c r="I8" s="43">
        <v>0</v>
      </c>
      <c r="J8" s="43">
        <v>0</v>
      </c>
      <c r="K8" s="58">
        <v>69.099999999999994</v>
      </c>
      <c r="L8" s="33">
        <v>16.7</v>
      </c>
      <c r="M8" s="64">
        <v>15</v>
      </c>
      <c r="N8" s="39">
        <v>16.39</v>
      </c>
      <c r="O8" s="49">
        <v>14.65</v>
      </c>
    </row>
    <row r="9" spans="1:15" x14ac:dyDescent="0.25">
      <c r="A9" s="25" t="s">
        <v>9</v>
      </c>
      <c r="B9" s="33">
        <v>65</v>
      </c>
      <c r="C9" s="36">
        <v>14.5</v>
      </c>
      <c r="D9" s="36">
        <v>2.7</v>
      </c>
      <c r="E9" s="36">
        <v>0</v>
      </c>
      <c r="F9" s="55">
        <f t="shared" si="0"/>
        <v>82.2</v>
      </c>
      <c r="G9" s="39">
        <v>71.8</v>
      </c>
      <c r="H9" s="43">
        <v>17.399999999999999</v>
      </c>
      <c r="I9" s="43">
        <v>4.5</v>
      </c>
      <c r="J9" s="43">
        <v>0</v>
      </c>
      <c r="K9" s="27">
        <f t="shared" si="1"/>
        <v>93.699999999999989</v>
      </c>
      <c r="L9" s="33">
        <v>8.6999999999999993</v>
      </c>
      <c r="M9" s="64">
        <v>7.1</v>
      </c>
      <c r="N9" s="39">
        <v>14.7</v>
      </c>
      <c r="O9" s="49">
        <v>10.1</v>
      </c>
    </row>
    <row r="10" spans="1:15" x14ac:dyDescent="0.25">
      <c r="A10" s="25" t="s">
        <v>10</v>
      </c>
      <c r="B10" s="33">
        <v>2.1</v>
      </c>
      <c r="C10" s="36">
        <v>0</v>
      </c>
      <c r="D10" s="36">
        <v>0</v>
      </c>
      <c r="E10" s="36">
        <v>0</v>
      </c>
      <c r="F10" s="56">
        <f t="shared" si="0"/>
        <v>2.1</v>
      </c>
      <c r="G10" s="39">
        <v>2.5</v>
      </c>
      <c r="H10" s="43">
        <v>0</v>
      </c>
      <c r="I10" s="43">
        <v>0</v>
      </c>
      <c r="J10" s="43">
        <v>0</v>
      </c>
      <c r="K10" s="27">
        <f t="shared" si="1"/>
        <v>2.5</v>
      </c>
      <c r="L10" s="33">
        <v>0.3</v>
      </c>
      <c r="M10" s="64">
        <v>0.3</v>
      </c>
      <c r="N10" s="39">
        <v>0.3</v>
      </c>
      <c r="O10" s="49">
        <v>0.2</v>
      </c>
    </row>
    <row r="11" spans="1:15" x14ac:dyDescent="0.25">
      <c r="A11" s="25" t="s">
        <v>11</v>
      </c>
      <c r="B11" s="33">
        <v>8.1999999999999993</v>
      </c>
      <c r="C11" s="36">
        <v>0</v>
      </c>
      <c r="D11" s="36">
        <v>0</v>
      </c>
      <c r="E11" s="36">
        <v>0</v>
      </c>
      <c r="F11" s="56">
        <f t="shared" si="0"/>
        <v>8.1999999999999993</v>
      </c>
      <c r="G11" s="39">
        <v>2.7</v>
      </c>
      <c r="H11" s="43">
        <v>0</v>
      </c>
      <c r="I11" s="43">
        <v>0</v>
      </c>
      <c r="J11" s="43">
        <v>0</v>
      </c>
      <c r="K11" s="27">
        <f t="shared" si="1"/>
        <v>2.7</v>
      </c>
      <c r="L11" s="33">
        <v>2.8</v>
      </c>
      <c r="M11" s="64">
        <v>1.4</v>
      </c>
      <c r="N11" s="39">
        <v>3</v>
      </c>
      <c r="O11" s="49">
        <v>1.1000000000000001</v>
      </c>
    </row>
    <row r="12" spans="1:15" x14ac:dyDescent="0.25">
      <c r="A12" s="25" t="s">
        <v>12</v>
      </c>
      <c r="B12" s="33">
        <v>10.4</v>
      </c>
      <c r="C12" s="36">
        <v>0</v>
      </c>
      <c r="D12" s="36">
        <v>0</v>
      </c>
      <c r="E12" s="36">
        <v>0</v>
      </c>
      <c r="F12" s="54">
        <f t="shared" si="0"/>
        <v>10.4</v>
      </c>
      <c r="G12" s="39">
        <v>4.8</v>
      </c>
      <c r="H12" s="43">
        <v>0</v>
      </c>
      <c r="I12" s="43">
        <v>0</v>
      </c>
      <c r="J12" s="43">
        <v>0</v>
      </c>
      <c r="K12" s="27">
        <f t="shared" si="1"/>
        <v>4.8</v>
      </c>
      <c r="L12" s="33">
        <v>1.7</v>
      </c>
      <c r="M12" s="64">
        <v>0.01</v>
      </c>
      <c r="N12" s="39">
        <v>0.4</v>
      </c>
      <c r="O12" s="49">
        <v>7.0000000000000007E-2</v>
      </c>
    </row>
    <row r="13" spans="1:15" x14ac:dyDescent="0.25">
      <c r="A13" s="25" t="s">
        <v>13</v>
      </c>
      <c r="B13" s="33">
        <v>1.9</v>
      </c>
      <c r="C13" s="36">
        <v>0</v>
      </c>
      <c r="D13" s="36">
        <v>0</v>
      </c>
      <c r="E13" s="36">
        <v>0</v>
      </c>
      <c r="F13" s="54">
        <f t="shared" si="0"/>
        <v>1.9</v>
      </c>
      <c r="G13" s="39">
        <v>1.9</v>
      </c>
      <c r="H13" s="43">
        <v>0</v>
      </c>
      <c r="I13" s="43">
        <v>0</v>
      </c>
      <c r="J13" s="43">
        <v>0</v>
      </c>
      <c r="K13" s="27">
        <f t="shared" si="1"/>
        <v>1.9</v>
      </c>
      <c r="L13" s="33">
        <v>1.1000000000000001</v>
      </c>
      <c r="M13" s="64">
        <v>1.1000000000000001</v>
      </c>
      <c r="N13" s="39">
        <v>0.11</v>
      </c>
      <c r="O13" s="49">
        <v>0.09</v>
      </c>
    </row>
    <row r="14" spans="1:15" x14ac:dyDescent="0.25">
      <c r="A14" s="25" t="s">
        <v>44</v>
      </c>
      <c r="B14" s="60" t="s">
        <v>37</v>
      </c>
      <c r="C14" s="61" t="s">
        <v>37</v>
      </c>
      <c r="D14" s="61" t="s">
        <v>37</v>
      </c>
      <c r="E14" s="61" t="s">
        <v>37</v>
      </c>
      <c r="F14" s="54">
        <f t="shared" si="0"/>
        <v>0</v>
      </c>
      <c r="G14" s="39">
        <v>25.8</v>
      </c>
      <c r="H14" s="43">
        <v>0.5</v>
      </c>
      <c r="I14" s="43">
        <v>0.2</v>
      </c>
      <c r="J14" s="43">
        <v>0</v>
      </c>
      <c r="K14" s="58">
        <f t="shared" si="1"/>
        <v>26.5</v>
      </c>
      <c r="L14" s="60" t="s">
        <v>37</v>
      </c>
      <c r="M14" s="65" t="s">
        <v>37</v>
      </c>
      <c r="N14" s="39">
        <v>3.4</v>
      </c>
      <c r="O14" s="49">
        <v>2.8</v>
      </c>
    </row>
    <row r="15" spans="1:15" x14ac:dyDescent="0.25">
      <c r="A15" s="25" t="s">
        <v>43</v>
      </c>
      <c r="B15" s="33">
        <v>8.6</v>
      </c>
      <c r="C15" s="36">
        <v>0</v>
      </c>
      <c r="D15" s="36">
        <v>0</v>
      </c>
      <c r="E15" s="36">
        <v>0</v>
      </c>
      <c r="F15" s="54">
        <f t="shared" si="0"/>
        <v>8.6</v>
      </c>
      <c r="G15" s="39">
        <v>6</v>
      </c>
      <c r="H15" s="43">
        <v>0</v>
      </c>
      <c r="I15" s="43">
        <v>0</v>
      </c>
      <c r="J15" s="43">
        <v>0</v>
      </c>
      <c r="K15" s="27">
        <f t="shared" si="1"/>
        <v>6</v>
      </c>
      <c r="L15" s="33">
        <v>2.8</v>
      </c>
      <c r="M15" s="64">
        <v>2.8</v>
      </c>
      <c r="N15" s="39">
        <v>1.4</v>
      </c>
      <c r="O15" s="49">
        <v>1.3</v>
      </c>
    </row>
    <row r="16" spans="1:15" x14ac:dyDescent="0.25">
      <c r="A16" s="25" t="s">
        <v>14</v>
      </c>
      <c r="B16" s="33">
        <v>410.8</v>
      </c>
      <c r="C16" s="36">
        <v>4.5</v>
      </c>
      <c r="D16" s="36">
        <v>0</v>
      </c>
      <c r="E16" s="36">
        <v>0</v>
      </c>
      <c r="F16" s="54">
        <f t="shared" si="0"/>
        <v>415.3</v>
      </c>
      <c r="G16" s="39">
        <v>746.3</v>
      </c>
      <c r="H16" s="43">
        <v>8.1999999999999993</v>
      </c>
      <c r="I16" s="43">
        <v>0</v>
      </c>
      <c r="J16" s="43">
        <v>0</v>
      </c>
      <c r="K16" s="27">
        <f t="shared" si="1"/>
        <v>754.5</v>
      </c>
      <c r="L16" s="33">
        <v>41.1</v>
      </c>
      <c r="M16" s="64">
        <v>33.200000000000003</v>
      </c>
      <c r="N16" s="39">
        <v>55.9</v>
      </c>
      <c r="O16" s="49">
        <v>52.5</v>
      </c>
    </row>
    <row r="17" spans="1:18" x14ac:dyDescent="0.25">
      <c r="A17" s="25" t="s">
        <v>49</v>
      </c>
      <c r="B17" s="33">
        <v>38.5</v>
      </c>
      <c r="C17" s="36">
        <v>1.3</v>
      </c>
      <c r="D17" s="36">
        <v>0</v>
      </c>
      <c r="E17" s="36">
        <v>15.6</v>
      </c>
      <c r="F17" s="54">
        <f t="shared" si="0"/>
        <v>55.4</v>
      </c>
      <c r="G17" s="39">
        <v>44.7</v>
      </c>
      <c r="H17" s="43">
        <v>1.8</v>
      </c>
      <c r="I17" s="43">
        <v>0</v>
      </c>
      <c r="J17" s="43">
        <v>0</v>
      </c>
      <c r="K17" s="57">
        <f t="shared" si="1"/>
        <v>46.5</v>
      </c>
      <c r="L17" s="60" t="s">
        <v>37</v>
      </c>
      <c r="M17" s="66">
        <v>4.0999999999999996</v>
      </c>
      <c r="N17" s="59" t="s">
        <v>37</v>
      </c>
      <c r="O17" s="50">
        <v>6.8</v>
      </c>
    </row>
    <row r="18" spans="1:18" x14ac:dyDescent="0.25">
      <c r="A18" s="25" t="s">
        <v>16</v>
      </c>
      <c r="B18" s="33">
        <v>32.700000000000003</v>
      </c>
      <c r="C18" s="36">
        <v>2.4</v>
      </c>
      <c r="D18" s="36">
        <v>0</v>
      </c>
      <c r="E18" s="36">
        <v>0</v>
      </c>
      <c r="F18" s="54">
        <f t="shared" si="0"/>
        <v>35.1</v>
      </c>
      <c r="G18" s="40">
        <v>28.245999999999999</v>
      </c>
      <c r="H18" s="44">
        <v>2.0960000000000001</v>
      </c>
      <c r="I18" s="44">
        <v>0</v>
      </c>
      <c r="J18" s="44">
        <v>0</v>
      </c>
      <c r="K18" s="27">
        <f>SUM(G18:J18)</f>
        <v>30.341999999999999</v>
      </c>
      <c r="L18" s="62">
        <v>4.0999999999999996</v>
      </c>
      <c r="M18" s="66">
        <v>3.2</v>
      </c>
      <c r="N18" s="40">
        <v>3.254</v>
      </c>
      <c r="O18" s="50">
        <v>2.5419999999999998</v>
      </c>
    </row>
    <row r="19" spans="1:18" x14ac:dyDescent="0.25">
      <c r="A19" s="30" t="s">
        <v>50</v>
      </c>
      <c r="B19" s="68">
        <v>131</v>
      </c>
      <c r="C19" s="37">
        <v>32</v>
      </c>
      <c r="D19" s="36">
        <v>17</v>
      </c>
      <c r="E19" s="36">
        <v>0</v>
      </c>
      <c r="F19" s="53">
        <f t="shared" si="0"/>
        <v>180</v>
      </c>
      <c r="G19" s="73">
        <v>203.5</v>
      </c>
      <c r="H19" s="43">
        <v>22.8</v>
      </c>
      <c r="I19" s="43">
        <v>17</v>
      </c>
      <c r="J19" s="43">
        <v>0</v>
      </c>
      <c r="K19" s="46">
        <f>SUM(G19:J19)</f>
        <v>243.3</v>
      </c>
      <c r="L19" s="34">
        <v>36</v>
      </c>
      <c r="M19" s="67">
        <v>30</v>
      </c>
      <c r="N19" s="41">
        <v>36.700000000000003</v>
      </c>
      <c r="O19" s="51">
        <v>33</v>
      </c>
      <c r="P19" s="28"/>
    </row>
    <row r="20" spans="1:18" ht="15.75" thickBot="1" x14ac:dyDescent="0.3">
      <c r="A20" s="30" t="s">
        <v>48</v>
      </c>
      <c r="B20" s="222">
        <v>244.2</v>
      </c>
      <c r="C20" s="37">
        <v>23.7</v>
      </c>
      <c r="D20" s="69">
        <v>2.7</v>
      </c>
      <c r="E20" s="69">
        <v>0</v>
      </c>
      <c r="F20" s="70">
        <v>270.8</v>
      </c>
      <c r="G20" s="72">
        <v>277.89999999999998</v>
      </c>
      <c r="H20" s="71">
        <v>16.5</v>
      </c>
      <c r="I20" s="71">
        <v>0</v>
      </c>
      <c r="J20" s="71">
        <v>0</v>
      </c>
      <c r="K20" s="46">
        <v>294.3</v>
      </c>
      <c r="L20" s="74">
        <v>47.7</v>
      </c>
      <c r="M20" s="67">
        <v>37.299999999999997</v>
      </c>
      <c r="N20" s="75">
        <v>46.8</v>
      </c>
      <c r="O20" s="51">
        <v>38.799999999999997</v>
      </c>
      <c r="P20" s="28"/>
    </row>
    <row r="21" spans="1:18" ht="15.75" thickBot="1" x14ac:dyDescent="0.3">
      <c r="A21" s="197" t="s">
        <v>18</v>
      </c>
      <c r="B21" s="170">
        <f>SUM(B6:B20)</f>
        <v>1082.8</v>
      </c>
      <c r="C21" s="170">
        <f t="shared" ref="C21:O21" si="2">SUM(C6:C20)</f>
        <v>79.099999999999994</v>
      </c>
      <c r="D21" s="170">
        <f t="shared" si="2"/>
        <v>22.4</v>
      </c>
      <c r="E21" s="170">
        <f t="shared" si="2"/>
        <v>15.6</v>
      </c>
      <c r="F21" s="171">
        <f t="shared" si="2"/>
        <v>1200.0999999999999</v>
      </c>
      <c r="G21" s="172">
        <f t="shared" si="2"/>
        <v>1539.7460000000001</v>
      </c>
      <c r="H21" s="173">
        <f t="shared" si="2"/>
        <v>70.096000000000004</v>
      </c>
      <c r="I21" s="173">
        <f t="shared" si="2"/>
        <v>21.7</v>
      </c>
      <c r="J21" s="173">
        <f t="shared" si="2"/>
        <v>0</v>
      </c>
      <c r="K21" s="174">
        <f t="shared" si="2"/>
        <v>1631.442</v>
      </c>
      <c r="L21" s="175">
        <f t="shared" si="2"/>
        <v>168.39999999999998</v>
      </c>
      <c r="M21" s="171">
        <f t="shared" si="2"/>
        <v>140.11000000000001</v>
      </c>
      <c r="N21" s="172">
        <f t="shared" si="2"/>
        <v>187.85399999999998</v>
      </c>
      <c r="O21" s="174">
        <f t="shared" si="2"/>
        <v>168.75200000000001</v>
      </c>
      <c r="P21" s="28"/>
    </row>
    <row r="22" spans="1:18" x14ac:dyDescent="0.25">
      <c r="B22" s="220"/>
      <c r="C22" s="220"/>
      <c r="D22" s="220"/>
      <c r="E22" s="220"/>
      <c r="F22" s="221"/>
    </row>
    <row r="24" spans="1:18" x14ac:dyDescent="0.25">
      <c r="R24" s="17"/>
    </row>
  </sheetData>
  <mergeCells count="7">
    <mergeCell ref="N5:O5"/>
    <mergeCell ref="B5:F5"/>
    <mergeCell ref="L5:M5"/>
    <mergeCell ref="A1:O2"/>
    <mergeCell ref="G5:K5"/>
    <mergeCell ref="B3:K3"/>
    <mergeCell ref="A3:A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P13" sqref="P13"/>
    </sheetView>
  </sheetViews>
  <sheetFormatPr defaultRowHeight="15" x14ac:dyDescent="0.25"/>
  <cols>
    <col min="1" max="1" width="22.85546875" customWidth="1"/>
    <col min="2" max="2" width="11.85546875" customWidth="1"/>
    <col min="3" max="3" width="12.28515625" customWidth="1"/>
    <col min="4" max="4" width="10.28515625" customWidth="1"/>
    <col min="5" max="5" width="10.42578125" customWidth="1"/>
    <col min="6" max="6" width="10.7109375" customWidth="1"/>
    <col min="7" max="7" width="10.28515625" customWidth="1"/>
    <col min="8" max="8" width="11.85546875" customWidth="1"/>
    <col min="9" max="9" width="12.28515625" customWidth="1"/>
    <col min="10" max="10" width="11" customWidth="1"/>
    <col min="11" max="11" width="11.85546875" customWidth="1"/>
    <col min="12" max="13" width="11.28515625" customWidth="1"/>
  </cols>
  <sheetData>
    <row r="1" spans="1:16" x14ac:dyDescent="0.25">
      <c r="A1" s="239"/>
      <c r="B1" s="227" t="s">
        <v>52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48"/>
    </row>
    <row r="2" spans="1:16" ht="16.5" customHeight="1" thickBot="1" x14ac:dyDescent="0.3">
      <c r="A2" s="240"/>
      <c r="B2" s="230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49"/>
    </row>
    <row r="3" spans="1:16" ht="30.75" customHeight="1" x14ac:dyDescent="0.25">
      <c r="A3" s="239" t="s">
        <v>61</v>
      </c>
      <c r="B3" s="246" t="s">
        <v>40</v>
      </c>
      <c r="C3" s="243" t="s">
        <v>41</v>
      </c>
      <c r="D3" s="243" t="s">
        <v>46</v>
      </c>
      <c r="E3" s="243" t="s">
        <v>42</v>
      </c>
      <c r="F3" s="243" t="s">
        <v>36</v>
      </c>
      <c r="G3" s="243" t="s">
        <v>4</v>
      </c>
      <c r="H3" s="239" t="s">
        <v>40</v>
      </c>
      <c r="I3" s="243" t="s">
        <v>41</v>
      </c>
      <c r="J3" s="243" t="s">
        <v>46</v>
      </c>
      <c r="K3" s="243" t="s">
        <v>42</v>
      </c>
      <c r="L3" s="243" t="s">
        <v>36</v>
      </c>
      <c r="M3" s="241" t="s">
        <v>4</v>
      </c>
    </row>
    <row r="4" spans="1:16" ht="15.75" thickBot="1" x14ac:dyDescent="0.3">
      <c r="A4" s="245"/>
      <c r="B4" s="247"/>
      <c r="C4" s="244"/>
      <c r="D4" s="244"/>
      <c r="E4" s="244"/>
      <c r="F4" s="244"/>
      <c r="G4" s="244" t="s">
        <v>4</v>
      </c>
      <c r="H4" s="240"/>
      <c r="I4" s="244"/>
      <c r="J4" s="244"/>
      <c r="K4" s="244"/>
      <c r="L4" s="244"/>
      <c r="M4" s="242" t="s">
        <v>4</v>
      </c>
    </row>
    <row r="5" spans="1:16" ht="15.75" thickBot="1" x14ac:dyDescent="0.3">
      <c r="A5" s="240"/>
      <c r="B5" s="225">
        <v>2015</v>
      </c>
      <c r="C5" s="225"/>
      <c r="D5" s="225"/>
      <c r="E5" s="225"/>
      <c r="F5" s="225"/>
      <c r="G5" s="225"/>
      <c r="H5" s="237">
        <v>2016</v>
      </c>
      <c r="I5" s="223"/>
      <c r="J5" s="223"/>
      <c r="K5" s="223"/>
      <c r="L5" s="223"/>
      <c r="M5" s="238"/>
    </row>
    <row r="6" spans="1:16" x14ac:dyDescent="0.25">
      <c r="A6" s="132" t="s">
        <v>8</v>
      </c>
      <c r="B6" s="32">
        <v>9.6999999999999993</v>
      </c>
      <c r="C6" s="35">
        <v>6.3</v>
      </c>
      <c r="D6" s="35">
        <v>0</v>
      </c>
      <c r="E6" s="35">
        <v>0</v>
      </c>
      <c r="F6" s="35">
        <v>0</v>
      </c>
      <c r="G6" s="79">
        <f>SUM(B6:F6)</f>
        <v>16</v>
      </c>
      <c r="H6" s="80">
        <v>11.8</v>
      </c>
      <c r="I6" s="80">
        <v>1.6</v>
      </c>
      <c r="J6" s="81">
        <v>0</v>
      </c>
      <c r="K6" s="81">
        <v>0</v>
      </c>
      <c r="L6" s="81">
        <v>0</v>
      </c>
      <c r="M6" s="82">
        <f>SUM(H6:L6)</f>
        <v>13.4</v>
      </c>
      <c r="O6" s="17"/>
    </row>
    <row r="7" spans="1:16" x14ac:dyDescent="0.25">
      <c r="A7" s="29" t="s">
        <v>45</v>
      </c>
      <c r="B7" s="33">
        <v>17.399999999999999</v>
      </c>
      <c r="C7" s="36">
        <v>27.8</v>
      </c>
      <c r="D7" s="36">
        <v>0</v>
      </c>
      <c r="E7" s="36">
        <v>0</v>
      </c>
      <c r="F7" s="36">
        <v>0</v>
      </c>
      <c r="G7" s="83">
        <f>SUM(B7:F7)</f>
        <v>45.2</v>
      </c>
      <c r="H7" s="40">
        <v>13.6</v>
      </c>
      <c r="I7" s="44">
        <v>28.3</v>
      </c>
      <c r="J7" s="44">
        <v>0</v>
      </c>
      <c r="K7" s="44">
        <v>0</v>
      </c>
      <c r="L7" s="44">
        <v>0</v>
      </c>
      <c r="M7" s="84">
        <f>SUM(H7:L7)</f>
        <v>41.9</v>
      </c>
      <c r="O7" s="17"/>
      <c r="P7" s="17"/>
    </row>
    <row r="8" spans="1:16" x14ac:dyDescent="0.25">
      <c r="A8" s="29" t="s">
        <v>58</v>
      </c>
      <c r="B8" s="33">
        <v>0.2</v>
      </c>
      <c r="C8" s="36">
        <v>0</v>
      </c>
      <c r="D8" s="36">
        <v>0</v>
      </c>
      <c r="E8" s="36">
        <v>68.7</v>
      </c>
      <c r="F8" s="36">
        <v>0</v>
      </c>
      <c r="G8" s="83">
        <v>68.900000000000006</v>
      </c>
      <c r="H8" s="40">
        <v>1.1000000000000001</v>
      </c>
      <c r="I8" s="44">
        <v>0</v>
      </c>
      <c r="J8" s="44">
        <v>0</v>
      </c>
      <c r="K8" s="44">
        <v>68</v>
      </c>
      <c r="L8" s="44">
        <v>0</v>
      </c>
      <c r="M8" s="84">
        <v>69.099999999999994</v>
      </c>
      <c r="O8" s="17"/>
      <c r="P8" s="17"/>
    </row>
    <row r="9" spans="1:16" x14ac:dyDescent="0.25">
      <c r="A9" s="29" t="s">
        <v>9</v>
      </c>
      <c r="B9" s="33">
        <v>73.7</v>
      </c>
      <c r="C9" s="36">
        <v>5.7</v>
      </c>
      <c r="D9" s="36">
        <v>2.7</v>
      </c>
      <c r="E9" s="36">
        <v>0</v>
      </c>
      <c r="F9" s="36">
        <v>0</v>
      </c>
      <c r="G9" s="83">
        <f>SUM(B9:F9)</f>
        <v>82.100000000000009</v>
      </c>
      <c r="H9" s="40">
        <v>66.099999999999994</v>
      </c>
      <c r="I9" s="44">
        <v>23.1</v>
      </c>
      <c r="J9" s="44">
        <v>4.5</v>
      </c>
      <c r="K9" s="44">
        <v>0</v>
      </c>
      <c r="L9" s="44">
        <v>0</v>
      </c>
      <c r="M9" s="84">
        <f t="shared" ref="M9:M18" si="0">SUM(H9:L9)</f>
        <v>93.699999999999989</v>
      </c>
      <c r="P9" s="17"/>
    </row>
    <row r="10" spans="1:16" x14ac:dyDescent="0.25">
      <c r="A10" s="29" t="s">
        <v>10</v>
      </c>
      <c r="B10" s="33">
        <v>2.1</v>
      </c>
      <c r="C10" s="36">
        <v>0</v>
      </c>
      <c r="D10" s="36">
        <v>0</v>
      </c>
      <c r="E10" s="36">
        <v>0</v>
      </c>
      <c r="F10" s="36">
        <v>0</v>
      </c>
      <c r="G10" s="83">
        <v>2.1</v>
      </c>
      <c r="H10" s="40">
        <v>2.5</v>
      </c>
      <c r="I10" s="44">
        <v>0</v>
      </c>
      <c r="J10" s="44">
        <v>0</v>
      </c>
      <c r="K10" s="44">
        <v>0</v>
      </c>
      <c r="L10" s="44">
        <v>0</v>
      </c>
      <c r="M10" s="84">
        <f t="shared" si="0"/>
        <v>2.5</v>
      </c>
    </row>
    <row r="11" spans="1:16" x14ac:dyDescent="0.25">
      <c r="A11" s="29" t="s">
        <v>11</v>
      </c>
      <c r="B11" s="33">
        <v>8.1999999999999993</v>
      </c>
      <c r="C11" s="36">
        <v>0</v>
      </c>
      <c r="D11" s="36">
        <v>0</v>
      </c>
      <c r="E11" s="36">
        <v>0</v>
      </c>
      <c r="F11" s="36">
        <v>0</v>
      </c>
      <c r="G11" s="83">
        <v>8.1999999999999993</v>
      </c>
      <c r="H11" s="40">
        <v>2.7</v>
      </c>
      <c r="I11" s="44">
        <v>0</v>
      </c>
      <c r="J11" s="44">
        <v>0</v>
      </c>
      <c r="K11" s="44">
        <v>0</v>
      </c>
      <c r="L11" s="44">
        <v>0</v>
      </c>
      <c r="M11" s="84">
        <f t="shared" si="0"/>
        <v>2.7</v>
      </c>
    </row>
    <row r="12" spans="1:16" x14ac:dyDescent="0.25">
      <c r="A12" s="29" t="s">
        <v>12</v>
      </c>
      <c r="B12" s="33">
        <v>10.4</v>
      </c>
      <c r="C12" s="36">
        <v>0</v>
      </c>
      <c r="D12" s="36">
        <v>0</v>
      </c>
      <c r="E12" s="36">
        <v>0</v>
      </c>
      <c r="F12" s="36">
        <v>0</v>
      </c>
      <c r="G12" s="83">
        <v>10.4</v>
      </c>
      <c r="H12" s="40">
        <v>0</v>
      </c>
      <c r="I12" s="44">
        <v>4.8</v>
      </c>
      <c r="J12" s="44">
        <v>0</v>
      </c>
      <c r="K12" s="44">
        <v>0</v>
      </c>
      <c r="L12" s="44">
        <v>0</v>
      </c>
      <c r="M12" s="84">
        <f t="shared" si="0"/>
        <v>4.8</v>
      </c>
    </row>
    <row r="13" spans="1:16" x14ac:dyDescent="0.25">
      <c r="A13" s="29" t="s">
        <v>13</v>
      </c>
      <c r="B13" s="33">
        <v>1.9</v>
      </c>
      <c r="C13" s="36">
        <v>0</v>
      </c>
      <c r="D13" s="36">
        <v>0</v>
      </c>
      <c r="E13" s="36">
        <v>0</v>
      </c>
      <c r="F13" s="36">
        <v>0</v>
      </c>
      <c r="G13" s="83">
        <v>1.9</v>
      </c>
      <c r="H13" s="40">
        <v>1.3</v>
      </c>
      <c r="I13" s="44">
        <v>0.6</v>
      </c>
      <c r="J13" s="44">
        <v>0</v>
      </c>
      <c r="K13" s="44">
        <v>0</v>
      </c>
      <c r="L13" s="44">
        <v>0</v>
      </c>
      <c r="M13" s="84">
        <f t="shared" si="0"/>
        <v>1.9</v>
      </c>
      <c r="O13" s="17"/>
    </row>
    <row r="14" spans="1:16" x14ac:dyDescent="0.25">
      <c r="A14" s="29" t="s">
        <v>44</v>
      </c>
      <c r="B14" s="60" t="s">
        <v>37</v>
      </c>
      <c r="C14" s="61" t="s">
        <v>37</v>
      </c>
      <c r="D14" s="61" t="s">
        <v>37</v>
      </c>
      <c r="E14" s="61" t="s">
        <v>37</v>
      </c>
      <c r="F14" s="61" t="s">
        <v>37</v>
      </c>
      <c r="G14" s="83">
        <v>0</v>
      </c>
      <c r="H14" s="40">
        <v>22.5</v>
      </c>
      <c r="I14" s="44">
        <v>0.4</v>
      </c>
      <c r="J14" s="44">
        <v>3.6</v>
      </c>
      <c r="K14" s="44">
        <v>0</v>
      </c>
      <c r="L14" s="44">
        <v>0</v>
      </c>
      <c r="M14" s="84">
        <v>26.5</v>
      </c>
      <c r="O14" s="17"/>
    </row>
    <row r="15" spans="1:16" x14ac:dyDescent="0.25">
      <c r="A15" s="29" t="s">
        <v>43</v>
      </c>
      <c r="B15" s="33">
        <v>1</v>
      </c>
      <c r="C15" s="85">
        <v>7.7</v>
      </c>
      <c r="D15" s="36">
        <v>0</v>
      </c>
      <c r="E15" s="36">
        <v>0</v>
      </c>
      <c r="F15" s="36">
        <v>0</v>
      </c>
      <c r="G15" s="83">
        <f t="shared" ref="G15:G19" si="1">SUM(B15:F15)</f>
        <v>8.6999999999999993</v>
      </c>
      <c r="H15" s="40">
        <v>3.3</v>
      </c>
      <c r="I15" s="44">
        <v>2.7</v>
      </c>
      <c r="J15" s="44">
        <v>0</v>
      </c>
      <c r="K15" s="44">
        <v>0</v>
      </c>
      <c r="L15" s="44">
        <v>0</v>
      </c>
      <c r="M15" s="84">
        <f t="shared" si="0"/>
        <v>6</v>
      </c>
    </row>
    <row r="16" spans="1:16" x14ac:dyDescent="0.25">
      <c r="A16" s="29" t="s">
        <v>14</v>
      </c>
      <c r="B16" s="33">
        <v>283.60000000000002</v>
      </c>
      <c r="C16" s="36">
        <v>131.69999999999999</v>
      </c>
      <c r="D16" s="36">
        <v>0</v>
      </c>
      <c r="E16" s="36">
        <v>0</v>
      </c>
      <c r="F16" s="36">
        <v>0</v>
      </c>
      <c r="G16" s="83">
        <f t="shared" si="1"/>
        <v>415.3</v>
      </c>
      <c r="H16" s="40">
        <v>515.20000000000005</v>
      </c>
      <c r="I16" s="44">
        <v>239.3</v>
      </c>
      <c r="J16" s="44">
        <v>0</v>
      </c>
      <c r="K16" s="44">
        <v>0</v>
      </c>
      <c r="L16" s="44">
        <v>0</v>
      </c>
      <c r="M16" s="84">
        <f t="shared" si="0"/>
        <v>754.5</v>
      </c>
    </row>
    <row r="17" spans="1:14" x14ac:dyDescent="0.25">
      <c r="A17" s="29" t="s">
        <v>49</v>
      </c>
      <c r="B17" s="33">
        <v>35</v>
      </c>
      <c r="C17" s="36">
        <v>20.399999999999999</v>
      </c>
      <c r="D17" s="36">
        <v>0</v>
      </c>
      <c r="E17" s="36">
        <v>0</v>
      </c>
      <c r="F17" s="36">
        <v>0</v>
      </c>
      <c r="G17" s="83">
        <f t="shared" si="1"/>
        <v>55.4</v>
      </c>
      <c r="H17" s="40">
        <v>39</v>
      </c>
      <c r="I17" s="44">
        <v>7.5</v>
      </c>
      <c r="J17" s="44">
        <v>0</v>
      </c>
      <c r="K17" s="44">
        <v>0</v>
      </c>
      <c r="L17" s="44">
        <v>0</v>
      </c>
      <c r="M17" s="84">
        <f t="shared" si="0"/>
        <v>46.5</v>
      </c>
    </row>
    <row r="18" spans="1:14" x14ac:dyDescent="0.25">
      <c r="A18" s="29" t="s">
        <v>16</v>
      </c>
      <c r="B18" s="86">
        <v>34</v>
      </c>
      <c r="C18" s="37">
        <v>1.1000000000000001</v>
      </c>
      <c r="D18" s="36">
        <v>0</v>
      </c>
      <c r="E18" s="36">
        <v>0</v>
      </c>
      <c r="F18" s="36">
        <v>0</v>
      </c>
      <c r="G18" s="83">
        <f t="shared" si="1"/>
        <v>35.1</v>
      </c>
      <c r="H18" s="87">
        <v>29.16</v>
      </c>
      <c r="I18" s="44">
        <v>1.179</v>
      </c>
      <c r="J18" s="88">
        <v>0</v>
      </c>
      <c r="K18" s="88">
        <v>0</v>
      </c>
      <c r="L18" s="88">
        <v>0</v>
      </c>
      <c r="M18" s="84">
        <f t="shared" si="0"/>
        <v>30.338999999999999</v>
      </c>
    </row>
    <row r="19" spans="1:14" x14ac:dyDescent="0.25">
      <c r="A19" s="183" t="s">
        <v>50</v>
      </c>
      <c r="B19" s="86">
        <v>111</v>
      </c>
      <c r="C19" s="36">
        <v>48</v>
      </c>
      <c r="D19" s="37">
        <v>17</v>
      </c>
      <c r="E19" s="37">
        <v>0</v>
      </c>
      <c r="F19" s="36">
        <v>4</v>
      </c>
      <c r="G19" s="83">
        <f t="shared" si="1"/>
        <v>180</v>
      </c>
      <c r="H19" s="40">
        <v>136</v>
      </c>
      <c r="I19" s="44">
        <v>50</v>
      </c>
      <c r="J19" s="89">
        <v>45</v>
      </c>
      <c r="K19" s="89">
        <v>0</v>
      </c>
      <c r="L19" s="89">
        <v>12.3</v>
      </c>
      <c r="M19" s="90">
        <f>SUM(H19:L19)</f>
        <v>243.3</v>
      </c>
    </row>
    <row r="20" spans="1:14" ht="15.75" thickBot="1" x14ac:dyDescent="0.3">
      <c r="A20" s="76" t="s">
        <v>48</v>
      </c>
      <c r="B20" s="91">
        <v>139.69999999999999</v>
      </c>
      <c r="C20" s="91">
        <v>125.4</v>
      </c>
      <c r="D20" s="92">
        <v>3</v>
      </c>
      <c r="E20" s="92">
        <v>2.7</v>
      </c>
      <c r="F20" s="91">
        <v>0</v>
      </c>
      <c r="G20" s="93">
        <f>SUM(B20:F20)</f>
        <v>270.8</v>
      </c>
      <c r="H20" s="94">
        <v>117</v>
      </c>
      <c r="I20" s="95">
        <v>156.80000000000001</v>
      </c>
      <c r="J20" s="96">
        <v>16.899999999999999</v>
      </c>
      <c r="K20" s="96">
        <v>3.6</v>
      </c>
      <c r="L20" s="96">
        <v>0</v>
      </c>
      <c r="M20" s="97">
        <v>294.3</v>
      </c>
      <c r="N20" s="47"/>
    </row>
    <row r="21" spans="1:14" ht="15.75" thickBot="1" x14ac:dyDescent="0.3">
      <c r="A21" s="198" t="s">
        <v>18</v>
      </c>
      <c r="B21" s="170">
        <f>SUM(B6:B20)</f>
        <v>727.90000000000009</v>
      </c>
      <c r="C21" s="170">
        <f t="shared" ref="C21:M21" si="2">SUM(C6:C20)</f>
        <v>374.1</v>
      </c>
      <c r="D21" s="170">
        <f t="shared" si="2"/>
        <v>22.7</v>
      </c>
      <c r="E21" s="170">
        <f t="shared" si="2"/>
        <v>71.400000000000006</v>
      </c>
      <c r="F21" s="170">
        <f t="shared" si="2"/>
        <v>4</v>
      </c>
      <c r="G21" s="176">
        <f t="shared" si="2"/>
        <v>1200.1000000000001</v>
      </c>
      <c r="H21" s="173">
        <f t="shared" si="2"/>
        <v>961.26</v>
      </c>
      <c r="I21" s="173">
        <f t="shared" si="2"/>
        <v>516.279</v>
      </c>
      <c r="J21" s="173">
        <f t="shared" si="2"/>
        <v>70</v>
      </c>
      <c r="K21" s="173">
        <f t="shared" si="2"/>
        <v>71.599999999999994</v>
      </c>
      <c r="L21" s="173">
        <f t="shared" si="2"/>
        <v>12.3</v>
      </c>
      <c r="M21" s="173">
        <f t="shared" si="2"/>
        <v>1631.4389999999999</v>
      </c>
      <c r="N21" s="47"/>
    </row>
    <row r="22" spans="1:14" x14ac:dyDescent="0.25">
      <c r="G22" s="31"/>
    </row>
    <row r="24" spans="1:14" x14ac:dyDescent="0.25">
      <c r="A24" s="17"/>
    </row>
    <row r="25" spans="1:14" x14ac:dyDescent="0.25">
      <c r="A25" s="17"/>
      <c r="B25" s="17"/>
    </row>
  </sheetData>
  <mergeCells count="17">
    <mergeCell ref="B1:M2"/>
    <mergeCell ref="H5:M5"/>
    <mergeCell ref="A1:A2"/>
    <mergeCell ref="M3:M4"/>
    <mergeCell ref="G3:G4"/>
    <mergeCell ref="K3:K4"/>
    <mergeCell ref="L3:L4"/>
    <mergeCell ref="F3:F4"/>
    <mergeCell ref="J3:J4"/>
    <mergeCell ref="E3:E4"/>
    <mergeCell ref="H3:H4"/>
    <mergeCell ref="I3:I4"/>
    <mergeCell ref="A3:A5"/>
    <mergeCell ref="B5:G5"/>
    <mergeCell ref="B3:B4"/>
    <mergeCell ref="C3:C4"/>
    <mergeCell ref="D3:D4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workbookViewId="0">
      <selection activeCell="U18" sqref="U18"/>
    </sheetView>
  </sheetViews>
  <sheetFormatPr defaultRowHeight="15" x14ac:dyDescent="0.25"/>
  <cols>
    <col min="3" max="3" width="3.5703125" customWidth="1"/>
  </cols>
  <sheetData>
    <row r="1" spans="1:19" x14ac:dyDescent="0.25">
      <c r="A1" s="227" t="s">
        <v>62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48"/>
    </row>
    <row r="2" spans="1:19" ht="15.75" thickBot="1" x14ac:dyDescent="0.3">
      <c r="A2" s="230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49"/>
    </row>
    <row r="3" spans="1:19" ht="15.75" customHeight="1" x14ac:dyDescent="0.25">
      <c r="A3" s="258" t="s">
        <v>0</v>
      </c>
      <c r="B3" s="259"/>
      <c r="C3" s="260"/>
      <c r="D3" s="258" t="s">
        <v>28</v>
      </c>
      <c r="E3" s="259"/>
      <c r="F3" s="259"/>
      <c r="G3" s="260"/>
      <c r="H3" s="258" t="s">
        <v>27</v>
      </c>
      <c r="I3" s="259"/>
      <c r="J3" s="259"/>
      <c r="K3" s="259"/>
      <c r="L3" s="259"/>
      <c r="M3" s="259"/>
      <c r="N3" s="259"/>
      <c r="O3" s="260"/>
    </row>
    <row r="4" spans="1:19" ht="15.75" thickBot="1" x14ac:dyDescent="0.3">
      <c r="A4" s="261"/>
      <c r="B4" s="262"/>
      <c r="C4" s="263"/>
      <c r="D4" s="264"/>
      <c r="E4" s="265"/>
      <c r="F4" s="265"/>
      <c r="G4" s="266"/>
      <c r="H4" s="264"/>
      <c r="I4" s="265"/>
      <c r="J4" s="265"/>
      <c r="K4" s="265"/>
      <c r="L4" s="265"/>
      <c r="M4" s="265"/>
      <c r="N4" s="265"/>
      <c r="O4" s="266"/>
    </row>
    <row r="5" spans="1:19" ht="16.5" thickBot="1" x14ac:dyDescent="0.3">
      <c r="A5" s="264"/>
      <c r="B5" s="265"/>
      <c r="C5" s="266"/>
      <c r="D5" s="48" t="s">
        <v>26</v>
      </c>
      <c r="E5" s="7" t="s">
        <v>25</v>
      </c>
      <c r="F5" s="9" t="s">
        <v>26</v>
      </c>
      <c r="G5" s="8" t="s">
        <v>25</v>
      </c>
      <c r="H5" s="10" t="s">
        <v>21</v>
      </c>
      <c r="I5" s="10" t="s">
        <v>22</v>
      </c>
      <c r="J5" s="10" t="s">
        <v>23</v>
      </c>
      <c r="K5" s="11" t="s">
        <v>24</v>
      </c>
      <c r="L5" s="9" t="s">
        <v>21</v>
      </c>
      <c r="M5" s="9" t="s">
        <v>22</v>
      </c>
      <c r="N5" s="9" t="s">
        <v>23</v>
      </c>
      <c r="O5" s="6" t="s">
        <v>24</v>
      </c>
    </row>
    <row r="6" spans="1:19" ht="15.75" x14ac:dyDescent="0.25">
      <c r="A6" s="129"/>
      <c r="B6" s="130"/>
      <c r="C6" s="131"/>
      <c r="D6" s="270">
        <v>2015</v>
      </c>
      <c r="E6" s="271"/>
      <c r="F6" s="272">
        <v>2016</v>
      </c>
      <c r="G6" s="273"/>
      <c r="H6" s="274">
        <v>2015</v>
      </c>
      <c r="I6" s="274"/>
      <c r="J6" s="274"/>
      <c r="K6" s="275"/>
      <c r="L6" s="272">
        <v>2016</v>
      </c>
      <c r="M6" s="276"/>
      <c r="N6" s="276"/>
      <c r="O6" s="273"/>
    </row>
    <row r="7" spans="1:19" x14ac:dyDescent="0.25">
      <c r="A7" s="252" t="s">
        <v>8</v>
      </c>
      <c r="B7" s="253"/>
      <c r="C7" s="253"/>
      <c r="D7" s="124">
        <v>33</v>
      </c>
      <c r="E7" s="98">
        <v>62</v>
      </c>
      <c r="F7" s="99">
        <v>42</v>
      </c>
      <c r="G7" s="100">
        <v>74</v>
      </c>
      <c r="H7" s="33">
        <v>1.7</v>
      </c>
      <c r="I7" s="36">
        <v>4.8</v>
      </c>
      <c r="J7" s="36">
        <v>4.5999999999999996</v>
      </c>
      <c r="K7" s="83">
        <v>4.9000000000000004</v>
      </c>
      <c r="L7" s="39">
        <v>1.8</v>
      </c>
      <c r="M7" s="43">
        <v>8.5</v>
      </c>
      <c r="N7" s="43">
        <v>3</v>
      </c>
      <c r="O7" s="101">
        <v>0.1</v>
      </c>
    </row>
    <row r="8" spans="1:19" x14ac:dyDescent="0.25">
      <c r="A8" s="252" t="s">
        <v>45</v>
      </c>
      <c r="B8" s="253"/>
      <c r="C8" s="254"/>
      <c r="D8" s="123">
        <v>235</v>
      </c>
      <c r="E8" s="98">
        <v>413</v>
      </c>
      <c r="F8" s="99">
        <v>207</v>
      </c>
      <c r="G8" s="100">
        <v>421</v>
      </c>
      <c r="H8" s="33">
        <v>12.6</v>
      </c>
      <c r="I8" s="36">
        <v>8.1</v>
      </c>
      <c r="J8" s="36">
        <v>0</v>
      </c>
      <c r="K8" s="83">
        <v>24.3</v>
      </c>
      <c r="L8" s="59" t="s">
        <v>37</v>
      </c>
      <c r="M8" s="59" t="s">
        <v>37</v>
      </c>
      <c r="N8" s="59" t="s">
        <v>37</v>
      </c>
      <c r="O8" s="166" t="s">
        <v>37</v>
      </c>
      <c r="P8" s="116"/>
    </row>
    <row r="9" spans="1:19" x14ac:dyDescent="0.25">
      <c r="A9" s="252" t="s">
        <v>57</v>
      </c>
      <c r="B9" s="253"/>
      <c r="C9" s="254"/>
      <c r="D9" s="124">
        <v>8</v>
      </c>
      <c r="E9" s="98">
        <v>8</v>
      </c>
      <c r="F9" s="99">
        <v>8</v>
      </c>
      <c r="G9" s="100">
        <v>8</v>
      </c>
      <c r="H9" s="33">
        <v>0.1</v>
      </c>
      <c r="I9" s="36">
        <v>5.8</v>
      </c>
      <c r="J9" s="36">
        <v>0</v>
      </c>
      <c r="K9" s="83">
        <v>63.1</v>
      </c>
      <c r="L9" s="40">
        <v>0</v>
      </c>
      <c r="M9" s="40">
        <v>0</v>
      </c>
      <c r="N9" s="40">
        <v>0</v>
      </c>
      <c r="O9" s="105">
        <v>69.099999999999994</v>
      </c>
      <c r="P9" s="116"/>
    </row>
    <row r="10" spans="1:19" x14ac:dyDescent="0.25">
      <c r="A10" s="252" t="s">
        <v>9</v>
      </c>
      <c r="B10" s="253"/>
      <c r="C10" s="253"/>
      <c r="D10" s="124">
        <v>143</v>
      </c>
      <c r="E10" s="98">
        <v>169</v>
      </c>
      <c r="F10" s="99">
        <v>140</v>
      </c>
      <c r="G10" s="100">
        <v>144</v>
      </c>
      <c r="H10" s="33">
        <v>7.4</v>
      </c>
      <c r="I10" s="36">
        <v>16.8</v>
      </c>
      <c r="J10" s="36">
        <v>44.2</v>
      </c>
      <c r="K10" s="83">
        <v>13.8</v>
      </c>
      <c r="L10" s="39">
        <v>8.4</v>
      </c>
      <c r="M10" s="43">
        <v>11.2</v>
      </c>
      <c r="N10" s="43">
        <v>41.3</v>
      </c>
      <c r="O10" s="101">
        <v>32.9</v>
      </c>
    </row>
    <row r="11" spans="1:19" x14ac:dyDescent="0.25">
      <c r="A11" s="252" t="s">
        <v>10</v>
      </c>
      <c r="B11" s="253"/>
      <c r="C11" s="253"/>
      <c r="D11" s="128">
        <v>22</v>
      </c>
      <c r="E11" s="98">
        <v>26</v>
      </c>
      <c r="F11" s="99">
        <v>24</v>
      </c>
      <c r="G11" s="100">
        <v>25</v>
      </c>
      <c r="H11" s="33">
        <v>1.8</v>
      </c>
      <c r="I11" s="36">
        <v>0.3</v>
      </c>
      <c r="J11" s="36">
        <v>0</v>
      </c>
      <c r="K11" s="83">
        <v>0</v>
      </c>
      <c r="L11" s="39">
        <v>0.9</v>
      </c>
      <c r="M11" s="43">
        <v>1.4</v>
      </c>
      <c r="N11" s="43">
        <v>0.1</v>
      </c>
      <c r="O11" s="101">
        <v>0</v>
      </c>
    </row>
    <row r="12" spans="1:19" x14ac:dyDescent="0.25">
      <c r="A12" s="252" t="s">
        <v>11</v>
      </c>
      <c r="B12" s="253"/>
      <c r="C12" s="253"/>
      <c r="D12" s="124">
        <v>12</v>
      </c>
      <c r="E12" s="98">
        <v>20</v>
      </c>
      <c r="F12" s="99">
        <v>8</v>
      </c>
      <c r="G12" s="100">
        <v>18</v>
      </c>
      <c r="H12" s="33">
        <v>4.4000000000000004</v>
      </c>
      <c r="I12" s="36">
        <v>3.8</v>
      </c>
      <c r="J12" s="36">
        <v>0</v>
      </c>
      <c r="K12" s="83">
        <v>0</v>
      </c>
      <c r="L12" s="39">
        <v>1</v>
      </c>
      <c r="M12" s="43">
        <v>1.7</v>
      </c>
      <c r="N12" s="43">
        <v>0</v>
      </c>
      <c r="O12" s="101">
        <v>0</v>
      </c>
      <c r="P12" s="31"/>
    </row>
    <row r="13" spans="1:19" x14ac:dyDescent="0.25">
      <c r="A13" s="252" t="s">
        <v>12</v>
      </c>
      <c r="B13" s="253"/>
      <c r="C13" s="253"/>
      <c r="D13" s="124">
        <v>15</v>
      </c>
      <c r="E13" s="98">
        <v>37</v>
      </c>
      <c r="F13" s="99">
        <v>7</v>
      </c>
      <c r="G13" s="100">
        <v>17</v>
      </c>
      <c r="H13" s="33">
        <v>3.7</v>
      </c>
      <c r="I13" s="36">
        <v>6.7</v>
      </c>
      <c r="J13" s="36">
        <v>0</v>
      </c>
      <c r="K13" s="83">
        <v>0</v>
      </c>
      <c r="L13" s="39">
        <v>1.3</v>
      </c>
      <c r="M13" s="43">
        <v>3.5</v>
      </c>
      <c r="N13" s="43">
        <v>0</v>
      </c>
      <c r="O13" s="101">
        <v>0</v>
      </c>
      <c r="P13" s="31"/>
    </row>
    <row r="14" spans="1:19" x14ac:dyDescent="0.25">
      <c r="A14" s="252" t="s">
        <v>13</v>
      </c>
      <c r="B14" s="253"/>
      <c r="C14" s="253"/>
      <c r="D14" s="124">
        <v>9</v>
      </c>
      <c r="E14" s="98">
        <v>9</v>
      </c>
      <c r="F14" s="99">
        <v>13</v>
      </c>
      <c r="G14" s="100">
        <v>18</v>
      </c>
      <c r="H14" s="33">
        <v>0.6</v>
      </c>
      <c r="I14" s="36">
        <v>1.3</v>
      </c>
      <c r="J14" s="36">
        <v>0</v>
      </c>
      <c r="K14" s="83">
        <v>0</v>
      </c>
      <c r="L14" s="39">
        <v>0.8</v>
      </c>
      <c r="M14" s="43">
        <v>1.1000000000000001</v>
      </c>
      <c r="N14" s="43">
        <v>0</v>
      </c>
      <c r="O14" s="101">
        <v>0</v>
      </c>
      <c r="P14" s="190"/>
      <c r="Q14" s="191"/>
      <c r="R14" s="191"/>
      <c r="S14" s="191"/>
    </row>
    <row r="15" spans="1:19" x14ac:dyDescent="0.25">
      <c r="A15" s="252" t="s">
        <v>44</v>
      </c>
      <c r="B15" s="253"/>
      <c r="C15" s="253"/>
      <c r="D15" s="125" t="s">
        <v>37</v>
      </c>
      <c r="E15" s="102" t="s">
        <v>47</v>
      </c>
      <c r="F15" s="99">
        <v>153</v>
      </c>
      <c r="G15" s="100">
        <v>171</v>
      </c>
      <c r="H15" s="60" t="s">
        <v>37</v>
      </c>
      <c r="I15" s="61" t="s">
        <v>37</v>
      </c>
      <c r="J15" s="61" t="s">
        <v>37</v>
      </c>
      <c r="K15" s="103" t="s">
        <v>37</v>
      </c>
      <c r="L15" s="39">
        <v>15.4</v>
      </c>
      <c r="M15" s="43">
        <v>6</v>
      </c>
      <c r="N15" s="43">
        <v>5.2</v>
      </c>
      <c r="O15" s="101">
        <v>0</v>
      </c>
      <c r="P15" s="190"/>
      <c r="Q15" s="191"/>
      <c r="R15" s="191"/>
      <c r="S15" s="191"/>
    </row>
    <row r="16" spans="1:19" x14ac:dyDescent="0.25">
      <c r="A16" s="184" t="s">
        <v>43</v>
      </c>
      <c r="B16" s="185"/>
      <c r="C16" s="185"/>
      <c r="D16" s="187">
        <v>23</v>
      </c>
      <c r="E16" s="188">
        <v>67</v>
      </c>
      <c r="F16" s="99">
        <v>12</v>
      </c>
      <c r="G16" s="100">
        <v>65</v>
      </c>
      <c r="H16" s="62">
        <v>1.1000000000000001</v>
      </c>
      <c r="I16" s="85">
        <v>0.4</v>
      </c>
      <c r="J16" s="85">
        <v>0</v>
      </c>
      <c r="K16" s="189">
        <v>7.1</v>
      </c>
      <c r="L16" s="39">
        <v>0.4</v>
      </c>
      <c r="M16" s="43">
        <v>0.5</v>
      </c>
      <c r="N16" s="43">
        <v>0</v>
      </c>
      <c r="O16" s="101">
        <v>5.0999999999999996</v>
      </c>
      <c r="P16" s="190"/>
      <c r="Q16" s="191"/>
      <c r="R16" s="191"/>
      <c r="S16" s="191"/>
    </row>
    <row r="17" spans="1:19" x14ac:dyDescent="0.25">
      <c r="A17" s="252" t="s">
        <v>14</v>
      </c>
      <c r="B17" s="253"/>
      <c r="C17" s="253"/>
      <c r="D17" s="126">
        <v>204</v>
      </c>
      <c r="E17" s="104">
        <v>251</v>
      </c>
      <c r="F17" s="99">
        <v>301</v>
      </c>
      <c r="G17" s="100">
        <v>437</v>
      </c>
      <c r="H17" s="33">
        <v>4.2</v>
      </c>
      <c r="I17" s="36">
        <v>87.2</v>
      </c>
      <c r="J17" s="36">
        <v>54</v>
      </c>
      <c r="K17" s="83">
        <v>269.89999999999998</v>
      </c>
      <c r="L17" s="39">
        <v>7.6</v>
      </c>
      <c r="M17" s="43">
        <v>158.4</v>
      </c>
      <c r="N17" s="43">
        <v>98.2</v>
      </c>
      <c r="O17" s="101">
        <v>490.3</v>
      </c>
      <c r="P17" s="190"/>
      <c r="Q17" s="191"/>
      <c r="R17" s="191"/>
      <c r="S17" s="191"/>
    </row>
    <row r="18" spans="1:19" x14ac:dyDescent="0.25">
      <c r="A18" s="252" t="s">
        <v>15</v>
      </c>
      <c r="B18" s="253"/>
      <c r="C18" s="254"/>
      <c r="D18" s="123">
        <v>82</v>
      </c>
      <c r="E18" s="98">
        <v>86</v>
      </c>
      <c r="F18" s="99">
        <v>70</v>
      </c>
      <c r="G18" s="100">
        <v>76</v>
      </c>
      <c r="H18" s="33">
        <v>0.7</v>
      </c>
      <c r="I18" s="36">
        <v>24.6</v>
      </c>
      <c r="J18" s="36">
        <v>14.5</v>
      </c>
      <c r="K18" s="83">
        <v>15.6</v>
      </c>
      <c r="L18" s="39">
        <v>2.6</v>
      </c>
      <c r="M18" s="43">
        <v>6.7</v>
      </c>
      <c r="N18" s="43">
        <v>20.100000000000001</v>
      </c>
      <c r="O18" s="101">
        <v>17.100000000000001</v>
      </c>
      <c r="P18" s="190"/>
      <c r="Q18" s="191"/>
      <c r="R18" s="192"/>
      <c r="S18" s="191"/>
    </row>
    <row r="19" spans="1:19" x14ac:dyDescent="0.25">
      <c r="A19" s="252" t="s">
        <v>16</v>
      </c>
      <c r="B19" s="253"/>
      <c r="C19" s="254"/>
      <c r="D19" s="123">
        <v>520</v>
      </c>
      <c r="E19" s="98">
        <v>139</v>
      </c>
      <c r="F19" s="99">
        <v>158</v>
      </c>
      <c r="G19" s="100">
        <v>105</v>
      </c>
      <c r="H19" s="33">
        <v>7.1</v>
      </c>
      <c r="I19" s="36">
        <v>14.4</v>
      </c>
      <c r="J19" s="36">
        <v>13.2</v>
      </c>
      <c r="K19" s="83">
        <v>0.3</v>
      </c>
      <c r="L19" s="40">
        <v>10.052</v>
      </c>
      <c r="M19" s="40">
        <v>7.8150000000000004</v>
      </c>
      <c r="N19" s="40">
        <v>12.472</v>
      </c>
      <c r="O19" s="105">
        <v>0</v>
      </c>
      <c r="P19" s="193"/>
      <c r="Q19" s="194"/>
      <c r="R19" s="191"/>
      <c r="S19" s="191"/>
    </row>
    <row r="20" spans="1:19" x14ac:dyDescent="0.25">
      <c r="A20" s="252" t="s">
        <v>17</v>
      </c>
      <c r="B20" s="253"/>
      <c r="C20" s="254"/>
      <c r="D20" s="124">
        <v>115</v>
      </c>
      <c r="E20" s="106">
        <v>150</v>
      </c>
      <c r="F20" s="107">
        <v>120</v>
      </c>
      <c r="G20" s="108">
        <v>135</v>
      </c>
      <c r="H20" s="34">
        <v>1</v>
      </c>
      <c r="I20" s="37">
        <v>25</v>
      </c>
      <c r="J20" s="37">
        <v>64</v>
      </c>
      <c r="K20" s="109">
        <v>90</v>
      </c>
      <c r="L20" s="110" t="s">
        <v>37</v>
      </c>
      <c r="M20" s="110" t="s">
        <v>37</v>
      </c>
      <c r="N20" s="110" t="s">
        <v>37</v>
      </c>
      <c r="O20" s="111" t="s">
        <v>37</v>
      </c>
      <c r="P20" s="195"/>
      <c r="Q20" s="191"/>
      <c r="R20" s="191"/>
      <c r="S20" s="191"/>
    </row>
    <row r="21" spans="1:19" ht="15.75" thickBot="1" x14ac:dyDescent="0.3">
      <c r="A21" s="267" t="s">
        <v>48</v>
      </c>
      <c r="B21" s="268"/>
      <c r="C21" s="269"/>
      <c r="D21" s="127">
        <v>981</v>
      </c>
      <c r="E21" s="112">
        <v>1086</v>
      </c>
      <c r="F21" s="113">
        <v>960</v>
      </c>
      <c r="G21" s="120">
        <v>1073</v>
      </c>
      <c r="H21" s="121">
        <v>9.1999999999999993</v>
      </c>
      <c r="I21" s="114">
        <v>50.8</v>
      </c>
      <c r="J21" s="114">
        <v>98.9</v>
      </c>
      <c r="K21" s="118">
        <v>112.1</v>
      </c>
      <c r="L21" s="119">
        <v>38.1</v>
      </c>
      <c r="M21" s="115">
        <v>77.8</v>
      </c>
      <c r="N21" s="115">
        <v>107.1</v>
      </c>
      <c r="O21" s="117">
        <v>67.8</v>
      </c>
      <c r="P21" s="196"/>
      <c r="Q21" s="191"/>
      <c r="R21" s="191"/>
      <c r="S21" s="191"/>
    </row>
    <row r="22" spans="1:19" ht="15.75" thickBot="1" x14ac:dyDescent="0.3">
      <c r="A22" s="250" t="s">
        <v>18</v>
      </c>
      <c r="B22" s="251"/>
      <c r="C22" s="251"/>
      <c r="D22" s="177">
        <f t="shared" ref="D22:O22" si="0">SUM(D7:D21)</f>
        <v>2402</v>
      </c>
      <c r="E22" s="178">
        <f t="shared" si="0"/>
        <v>2523</v>
      </c>
      <c r="F22" s="179">
        <f t="shared" si="0"/>
        <v>2223</v>
      </c>
      <c r="G22" s="180">
        <f t="shared" si="0"/>
        <v>2787</v>
      </c>
      <c r="H22" s="199">
        <f t="shared" si="0"/>
        <v>55.600000000000009</v>
      </c>
      <c r="I22" s="200">
        <f t="shared" si="0"/>
        <v>250</v>
      </c>
      <c r="J22" s="200">
        <f t="shared" si="0"/>
        <v>293.39999999999998</v>
      </c>
      <c r="K22" s="201">
        <f t="shared" si="0"/>
        <v>601.1</v>
      </c>
      <c r="L22" s="202">
        <f t="shared" si="0"/>
        <v>88.352000000000004</v>
      </c>
      <c r="M22" s="203">
        <f t="shared" si="0"/>
        <v>284.61500000000001</v>
      </c>
      <c r="N22" s="203">
        <f t="shared" si="0"/>
        <v>287.47199999999998</v>
      </c>
      <c r="O22" s="204">
        <f t="shared" si="0"/>
        <v>682.4</v>
      </c>
      <c r="P22" s="168">
        <f>SUM(L22:O22)</f>
        <v>1342.8389999999999</v>
      </c>
      <c r="Q22" s="169"/>
      <c r="R22" s="169">
        <f>SUM(H22:K22)</f>
        <v>1200.0999999999999</v>
      </c>
      <c r="S22" s="192"/>
    </row>
    <row r="23" spans="1:19" ht="15.75" thickBot="1" x14ac:dyDescent="0.3">
      <c r="A23" s="255" t="s">
        <v>51</v>
      </c>
      <c r="B23" s="256"/>
      <c r="C23" s="257"/>
      <c r="D23" s="122"/>
      <c r="E23" s="205"/>
      <c r="F23" s="206"/>
      <c r="G23" s="207"/>
      <c r="H23" s="214">
        <f>(H22/R22)*100</f>
        <v>4.632947254395468</v>
      </c>
      <c r="I23" s="214">
        <f>(I22/R22)*100</f>
        <v>20.831597366886097</v>
      </c>
      <c r="J23" s="214">
        <f>(J22/R22)*100</f>
        <v>24.447962669777517</v>
      </c>
      <c r="K23" s="215">
        <f>(K22/R22)*100</f>
        <v>50.087492708940928</v>
      </c>
      <c r="L23" s="216">
        <f>(L22/P22)*100</f>
        <v>6.5794931484712622</v>
      </c>
      <c r="M23" s="217">
        <f>(M22/P22)*100</f>
        <v>21.195020400807543</v>
      </c>
      <c r="N23" s="218">
        <f>(N22/P22)*100</f>
        <v>21.407778594455479</v>
      </c>
      <c r="O23" s="219">
        <f>(O22/P22)*100</f>
        <v>50.817707856265713</v>
      </c>
      <c r="P23" s="167"/>
      <c r="Q23" s="169"/>
      <c r="R23" s="169"/>
    </row>
    <row r="24" spans="1:19" x14ac:dyDescent="0.25">
      <c r="N24" s="77"/>
      <c r="O24" s="77"/>
    </row>
  </sheetData>
  <mergeCells count="24">
    <mergeCell ref="A3:C5"/>
    <mergeCell ref="A1:O2"/>
    <mergeCell ref="D3:G4"/>
    <mergeCell ref="A21:C21"/>
    <mergeCell ref="A14:C14"/>
    <mergeCell ref="A11:C11"/>
    <mergeCell ref="A10:C10"/>
    <mergeCell ref="A7:C7"/>
    <mergeCell ref="A8:C8"/>
    <mergeCell ref="A9:C9"/>
    <mergeCell ref="H3:O4"/>
    <mergeCell ref="D6:E6"/>
    <mergeCell ref="F6:G6"/>
    <mergeCell ref="H6:K6"/>
    <mergeCell ref="L6:O6"/>
    <mergeCell ref="A22:C22"/>
    <mergeCell ref="A20:C20"/>
    <mergeCell ref="A23:C23"/>
    <mergeCell ref="A13:C13"/>
    <mergeCell ref="A12:C12"/>
    <mergeCell ref="A19:C19"/>
    <mergeCell ref="A15:C15"/>
    <mergeCell ref="A18:C18"/>
    <mergeCell ref="A17:C17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N16" sqref="N16"/>
    </sheetView>
  </sheetViews>
  <sheetFormatPr defaultRowHeight="15" x14ac:dyDescent="0.25"/>
  <cols>
    <col min="1" max="1" width="15.140625" customWidth="1"/>
  </cols>
  <sheetData>
    <row r="1" spans="1:12" x14ac:dyDescent="0.25">
      <c r="A1" s="283" t="s">
        <v>55</v>
      </c>
      <c r="B1" s="277" t="s">
        <v>56</v>
      </c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ht="15.75" thickBot="1" x14ac:dyDescent="0.3">
      <c r="A2" s="284"/>
      <c r="B2" s="280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5.75" thickBot="1" x14ac:dyDescent="0.3">
      <c r="A3" s="285"/>
      <c r="B3" s="134">
        <v>2006</v>
      </c>
      <c r="C3" s="134">
        <v>2007</v>
      </c>
      <c r="D3" s="134">
        <v>2008</v>
      </c>
      <c r="E3" s="134">
        <v>2009</v>
      </c>
      <c r="F3" s="134">
        <v>2010</v>
      </c>
      <c r="G3" s="134">
        <v>2011</v>
      </c>
      <c r="H3" s="134">
        <v>2012</v>
      </c>
      <c r="I3" s="135">
        <v>2013</v>
      </c>
      <c r="J3" s="134">
        <v>2014</v>
      </c>
      <c r="K3" s="134">
        <v>2015</v>
      </c>
      <c r="L3" s="136">
        <v>2016</v>
      </c>
    </row>
    <row r="4" spans="1:12" ht="15.75" thickBot="1" x14ac:dyDescent="0.3">
      <c r="A4" s="137" t="s">
        <v>29</v>
      </c>
      <c r="B4" s="2">
        <v>6</v>
      </c>
      <c r="C4" s="2">
        <v>6</v>
      </c>
      <c r="D4" s="2">
        <v>4</v>
      </c>
      <c r="E4" s="2">
        <v>3</v>
      </c>
      <c r="F4" s="2">
        <v>2</v>
      </c>
      <c r="G4" s="2">
        <v>4</v>
      </c>
      <c r="H4" s="2">
        <v>4</v>
      </c>
      <c r="I4" s="2">
        <v>5</v>
      </c>
      <c r="J4" s="2">
        <v>4</v>
      </c>
      <c r="K4" s="2">
        <v>8</v>
      </c>
      <c r="L4" s="22">
        <v>11</v>
      </c>
    </row>
    <row r="5" spans="1:12" ht="15.75" thickBot="1" x14ac:dyDescent="0.3">
      <c r="A5" s="137" t="s">
        <v>30</v>
      </c>
      <c r="B5" s="2">
        <v>29</v>
      </c>
      <c r="C5" s="2">
        <v>26</v>
      </c>
      <c r="D5" s="2">
        <v>25</v>
      </c>
      <c r="E5" s="2">
        <v>32</v>
      </c>
      <c r="F5" s="2">
        <v>33</v>
      </c>
      <c r="G5" s="2">
        <v>37</v>
      </c>
      <c r="H5" s="2">
        <v>41</v>
      </c>
      <c r="I5" s="2">
        <v>38</v>
      </c>
      <c r="J5" s="2">
        <v>31</v>
      </c>
      <c r="K5" s="2">
        <v>29</v>
      </c>
      <c r="L5" s="22">
        <v>19</v>
      </c>
    </row>
    <row r="6" spans="1:12" ht="15.75" thickBot="1" x14ac:dyDescent="0.3">
      <c r="A6" s="137" t="s">
        <v>31</v>
      </c>
      <c r="B6" s="2">
        <v>11</v>
      </c>
      <c r="C6" s="2">
        <v>13</v>
      </c>
      <c r="D6" s="2">
        <v>10</v>
      </c>
      <c r="E6" s="2">
        <v>8</v>
      </c>
      <c r="F6" s="2">
        <v>7</v>
      </c>
      <c r="G6" s="2">
        <v>7</v>
      </c>
      <c r="H6" s="2">
        <v>3</v>
      </c>
      <c r="I6" s="2">
        <v>3</v>
      </c>
      <c r="J6" s="2">
        <v>2</v>
      </c>
      <c r="K6" s="2">
        <v>3</v>
      </c>
      <c r="L6" s="22">
        <v>3</v>
      </c>
    </row>
    <row r="7" spans="1:12" ht="15.75" thickBot="1" x14ac:dyDescent="0.3">
      <c r="A7" s="137" t="s">
        <v>32</v>
      </c>
      <c r="B7" s="2">
        <v>38</v>
      </c>
      <c r="C7" s="2">
        <v>39</v>
      </c>
      <c r="D7" s="2">
        <v>42</v>
      </c>
      <c r="E7" s="2">
        <v>35</v>
      </c>
      <c r="F7" s="2">
        <v>35</v>
      </c>
      <c r="G7" s="2">
        <v>30</v>
      </c>
      <c r="H7" s="2">
        <v>31</v>
      </c>
      <c r="I7" s="2">
        <v>31</v>
      </c>
      <c r="J7" s="2">
        <v>36</v>
      </c>
      <c r="K7" s="2">
        <v>40</v>
      </c>
      <c r="L7" s="22">
        <v>47</v>
      </c>
    </row>
    <row r="8" spans="1:12" ht="15.75" thickBot="1" x14ac:dyDescent="0.3">
      <c r="A8" s="137" t="s">
        <v>33</v>
      </c>
      <c r="B8" s="2">
        <v>9</v>
      </c>
      <c r="C8" s="2">
        <v>9</v>
      </c>
      <c r="D8" s="2">
        <v>12</v>
      </c>
      <c r="E8" s="2">
        <v>9</v>
      </c>
      <c r="F8" s="2">
        <v>12</v>
      </c>
      <c r="G8" s="2">
        <v>13</v>
      </c>
      <c r="H8" s="2">
        <v>13</v>
      </c>
      <c r="I8" s="2">
        <v>15</v>
      </c>
      <c r="J8" s="2">
        <v>21</v>
      </c>
      <c r="K8" s="2">
        <v>17</v>
      </c>
      <c r="L8" s="22">
        <v>17</v>
      </c>
    </row>
    <row r="9" spans="1:12" ht="15.75" thickBot="1" x14ac:dyDescent="0.3">
      <c r="A9" s="137" t="s">
        <v>34</v>
      </c>
      <c r="B9" s="2">
        <v>7</v>
      </c>
      <c r="C9" s="2">
        <v>7</v>
      </c>
      <c r="D9" s="2">
        <v>7</v>
      </c>
      <c r="E9" s="2">
        <v>13</v>
      </c>
      <c r="F9" s="2">
        <v>11</v>
      </c>
      <c r="G9" s="2">
        <v>9</v>
      </c>
      <c r="H9" s="2">
        <v>8</v>
      </c>
      <c r="I9" s="2">
        <v>8</v>
      </c>
      <c r="J9" s="2">
        <v>6</v>
      </c>
      <c r="K9" s="2">
        <v>3</v>
      </c>
      <c r="L9" s="22">
        <v>3</v>
      </c>
    </row>
    <row r="10" spans="1:12" ht="15.75" thickBot="1" x14ac:dyDescent="0.3">
      <c r="A10" s="12" t="s">
        <v>18</v>
      </c>
      <c r="B10" s="2">
        <f t="shared" ref="B10:G10" si="0">SUM(B4:B9)</f>
        <v>100</v>
      </c>
      <c r="C10" s="2">
        <f t="shared" si="0"/>
        <v>100</v>
      </c>
      <c r="D10" s="2">
        <f t="shared" si="0"/>
        <v>100</v>
      </c>
      <c r="E10" s="2">
        <f t="shared" si="0"/>
        <v>100</v>
      </c>
      <c r="F10" s="2">
        <f t="shared" si="0"/>
        <v>100</v>
      </c>
      <c r="G10" s="2">
        <f t="shared" si="0"/>
        <v>100</v>
      </c>
      <c r="H10" s="2">
        <f>SUM(H4:H9)</f>
        <v>100</v>
      </c>
      <c r="I10" s="2">
        <f>SUM(I4:I9)</f>
        <v>100</v>
      </c>
      <c r="J10" s="2">
        <f>SUM(J4:J9)</f>
        <v>100</v>
      </c>
      <c r="K10" s="2">
        <f>SUM(K4:K9)</f>
        <v>100</v>
      </c>
      <c r="L10" s="22">
        <f>SUM(L4:L9)</f>
        <v>100</v>
      </c>
    </row>
  </sheetData>
  <mergeCells count="2">
    <mergeCell ref="B1:L2"/>
    <mergeCell ref="A1:A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S18" sqref="S18"/>
    </sheetView>
  </sheetViews>
  <sheetFormatPr defaultRowHeight="15" x14ac:dyDescent="0.25"/>
  <cols>
    <col min="1" max="1" width="23.28515625" customWidth="1"/>
    <col min="15" max="15" width="9.140625" style="169"/>
  </cols>
  <sheetData>
    <row r="1" spans="1:14" ht="15.75" customHeight="1" x14ac:dyDescent="0.25">
      <c r="A1" s="258" t="s">
        <v>53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  <c r="N1" s="169"/>
    </row>
    <row r="2" spans="1:14" ht="15.75" thickBot="1" x14ac:dyDescent="0.3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6"/>
      <c r="N2" s="169"/>
    </row>
    <row r="3" spans="1:14" ht="16.5" thickBot="1" x14ac:dyDescent="0.3">
      <c r="A3" s="289" t="s">
        <v>0</v>
      </c>
      <c r="B3" s="286" t="s">
        <v>29</v>
      </c>
      <c r="C3" s="287"/>
      <c r="D3" s="286" t="s">
        <v>30</v>
      </c>
      <c r="E3" s="287"/>
      <c r="F3" s="286" t="s">
        <v>31</v>
      </c>
      <c r="G3" s="287"/>
      <c r="H3" s="286" t="s">
        <v>32</v>
      </c>
      <c r="I3" s="288"/>
      <c r="J3" s="286" t="s">
        <v>35</v>
      </c>
      <c r="K3" s="287"/>
      <c r="L3" s="286" t="s">
        <v>34</v>
      </c>
      <c r="M3" s="288"/>
      <c r="N3" s="169"/>
    </row>
    <row r="4" spans="1:14" ht="16.5" thickBot="1" x14ac:dyDescent="0.3">
      <c r="A4" s="290"/>
      <c r="B4" s="9">
        <v>2015</v>
      </c>
      <c r="C4" s="21">
        <v>2016</v>
      </c>
      <c r="D4" s="20">
        <v>2015</v>
      </c>
      <c r="E4" s="21">
        <v>2016</v>
      </c>
      <c r="F4" s="20">
        <v>2015</v>
      </c>
      <c r="G4" s="21">
        <v>2016</v>
      </c>
      <c r="H4" s="20">
        <v>2015</v>
      </c>
      <c r="I4" s="21">
        <v>2016</v>
      </c>
      <c r="J4" s="18">
        <v>2015</v>
      </c>
      <c r="K4" s="21">
        <v>2016</v>
      </c>
      <c r="L4" s="20">
        <v>2015</v>
      </c>
      <c r="M4" s="21">
        <v>2016</v>
      </c>
      <c r="N4" s="169"/>
    </row>
    <row r="5" spans="1:14" x14ac:dyDescent="0.25">
      <c r="A5" s="138" t="s">
        <v>8</v>
      </c>
      <c r="B5" s="142">
        <v>0.8</v>
      </c>
      <c r="C5" s="148">
        <v>1</v>
      </c>
      <c r="D5" s="154">
        <v>8.5</v>
      </c>
      <c r="E5" s="157">
        <v>8.1</v>
      </c>
      <c r="F5" s="154">
        <v>1.4</v>
      </c>
      <c r="G5" s="148">
        <v>1.1000000000000001</v>
      </c>
      <c r="H5" s="154">
        <v>0.4</v>
      </c>
      <c r="I5" s="148">
        <v>1.5</v>
      </c>
      <c r="J5" s="154">
        <v>4.0999999999999996</v>
      </c>
      <c r="K5" s="148">
        <v>1.2</v>
      </c>
      <c r="L5" s="154">
        <v>0.8</v>
      </c>
      <c r="M5" s="148">
        <v>0.5</v>
      </c>
      <c r="N5" s="169"/>
    </row>
    <row r="6" spans="1:14" x14ac:dyDescent="0.25">
      <c r="A6" s="139" t="s">
        <v>45</v>
      </c>
      <c r="B6" s="144">
        <v>0.3</v>
      </c>
      <c r="C6" s="158" t="s">
        <v>37</v>
      </c>
      <c r="D6" s="147">
        <v>30.3</v>
      </c>
      <c r="E6" s="158" t="s">
        <v>37</v>
      </c>
      <c r="F6" s="147">
        <v>3.2</v>
      </c>
      <c r="G6" s="158" t="s">
        <v>37</v>
      </c>
      <c r="H6" s="147">
        <v>7.6</v>
      </c>
      <c r="I6" s="158" t="s">
        <v>37</v>
      </c>
      <c r="J6" s="147">
        <v>3.8</v>
      </c>
      <c r="K6" s="158" t="s">
        <v>37</v>
      </c>
      <c r="L6" s="147">
        <v>0</v>
      </c>
      <c r="M6" s="158" t="s">
        <v>37</v>
      </c>
      <c r="N6" s="169"/>
    </row>
    <row r="7" spans="1:14" x14ac:dyDescent="0.25">
      <c r="A7" s="141" t="s">
        <v>58</v>
      </c>
      <c r="B7" s="144">
        <v>0</v>
      </c>
      <c r="C7" s="150">
        <v>0</v>
      </c>
      <c r="D7" s="156">
        <v>0</v>
      </c>
      <c r="E7" s="152">
        <v>0</v>
      </c>
      <c r="F7" s="155">
        <v>0</v>
      </c>
      <c r="G7" s="152">
        <v>0</v>
      </c>
      <c r="H7" s="155">
        <v>0</v>
      </c>
      <c r="I7" s="152">
        <v>0</v>
      </c>
      <c r="J7" s="155">
        <v>68.900000000000006</v>
      </c>
      <c r="K7" s="152">
        <v>69.099999999999994</v>
      </c>
      <c r="L7" s="155">
        <v>0</v>
      </c>
      <c r="M7" s="152">
        <v>0</v>
      </c>
      <c r="N7" s="169"/>
    </row>
    <row r="8" spans="1:14" x14ac:dyDescent="0.25">
      <c r="A8" s="140" t="s">
        <v>9</v>
      </c>
      <c r="B8" s="144">
        <v>0.7</v>
      </c>
      <c r="C8" s="163">
        <v>1</v>
      </c>
      <c r="D8" s="155">
        <v>43.8</v>
      </c>
      <c r="E8" s="152">
        <v>38</v>
      </c>
      <c r="F8" s="147">
        <v>0.6</v>
      </c>
      <c r="G8" s="152">
        <v>2</v>
      </c>
      <c r="H8" s="147">
        <v>25.4</v>
      </c>
      <c r="I8" s="152">
        <v>22</v>
      </c>
      <c r="J8" s="147">
        <v>10.9</v>
      </c>
      <c r="K8" s="152">
        <v>31</v>
      </c>
      <c r="L8" s="147">
        <v>0.7</v>
      </c>
      <c r="M8" s="152">
        <v>1</v>
      </c>
      <c r="N8" s="169"/>
    </row>
    <row r="9" spans="1:14" x14ac:dyDescent="0.25">
      <c r="A9" s="140" t="s">
        <v>10</v>
      </c>
      <c r="B9" s="147">
        <v>0</v>
      </c>
      <c r="C9" s="105">
        <v>0</v>
      </c>
      <c r="D9" s="156">
        <v>2</v>
      </c>
      <c r="E9" s="152">
        <v>2.5</v>
      </c>
      <c r="F9" s="147">
        <v>0.4</v>
      </c>
      <c r="G9" s="152">
        <v>0.6</v>
      </c>
      <c r="H9" s="147">
        <v>0.5</v>
      </c>
      <c r="I9" s="152">
        <v>0.3</v>
      </c>
      <c r="J9" s="147">
        <v>1</v>
      </c>
      <c r="K9" s="152">
        <v>1</v>
      </c>
      <c r="L9" s="147">
        <v>0.1</v>
      </c>
      <c r="M9" s="152">
        <v>0.7</v>
      </c>
      <c r="N9" s="169"/>
    </row>
    <row r="10" spans="1:14" x14ac:dyDescent="0.25">
      <c r="A10" s="140" t="s">
        <v>11</v>
      </c>
      <c r="B10" s="147">
        <v>0</v>
      </c>
      <c r="C10" s="150">
        <v>0</v>
      </c>
      <c r="D10" s="147">
        <v>0.2</v>
      </c>
      <c r="E10" s="152">
        <v>0.2</v>
      </c>
      <c r="F10" s="147">
        <v>0</v>
      </c>
      <c r="G10" s="152">
        <v>0</v>
      </c>
      <c r="H10" s="147">
        <v>2.2999999999999998</v>
      </c>
      <c r="I10" s="152">
        <v>0.7</v>
      </c>
      <c r="J10" s="147">
        <v>5.5</v>
      </c>
      <c r="K10" s="152">
        <v>1.9</v>
      </c>
      <c r="L10" s="147">
        <v>0</v>
      </c>
      <c r="M10" s="152">
        <v>0</v>
      </c>
      <c r="N10" s="169"/>
    </row>
    <row r="11" spans="1:14" x14ac:dyDescent="0.25">
      <c r="A11" s="140" t="s">
        <v>12</v>
      </c>
      <c r="B11" s="146">
        <v>0</v>
      </c>
      <c r="C11" s="163">
        <v>0</v>
      </c>
      <c r="D11" s="146">
        <v>0</v>
      </c>
      <c r="E11" s="152">
        <v>0.5</v>
      </c>
      <c r="F11" s="147">
        <v>0</v>
      </c>
      <c r="G11" s="152">
        <v>0.4</v>
      </c>
      <c r="H11" s="147">
        <v>0</v>
      </c>
      <c r="I11" s="152">
        <v>0.9</v>
      </c>
      <c r="J11" s="147">
        <v>10.4</v>
      </c>
      <c r="K11" s="152">
        <v>3.1</v>
      </c>
      <c r="L11" s="147">
        <v>0</v>
      </c>
      <c r="M11" s="152">
        <v>0</v>
      </c>
      <c r="N11" s="169"/>
    </row>
    <row r="12" spans="1:14" x14ac:dyDescent="0.25">
      <c r="A12" s="141" t="s">
        <v>13</v>
      </c>
      <c r="B12" s="147">
        <v>0.1</v>
      </c>
      <c r="C12" s="105">
        <v>0.8</v>
      </c>
      <c r="D12" s="147">
        <v>0</v>
      </c>
      <c r="E12" s="152">
        <v>0</v>
      </c>
      <c r="F12" s="147">
        <v>0.4</v>
      </c>
      <c r="G12" s="152">
        <v>0.7</v>
      </c>
      <c r="H12" s="147">
        <v>0</v>
      </c>
      <c r="I12" s="152">
        <v>0</v>
      </c>
      <c r="J12" s="147">
        <v>1.4</v>
      </c>
      <c r="K12" s="152">
        <v>0.3</v>
      </c>
      <c r="L12" s="147">
        <v>0</v>
      </c>
      <c r="M12" s="152">
        <v>0</v>
      </c>
      <c r="N12" s="169"/>
    </row>
    <row r="13" spans="1:14" x14ac:dyDescent="0.25">
      <c r="A13" s="141" t="s">
        <v>44</v>
      </c>
      <c r="B13" s="211" t="s">
        <v>37</v>
      </c>
      <c r="C13" s="151">
        <v>0.9</v>
      </c>
      <c r="D13" s="210" t="s">
        <v>37</v>
      </c>
      <c r="E13" s="105">
        <v>0.1</v>
      </c>
      <c r="F13" s="209" t="s">
        <v>37</v>
      </c>
      <c r="G13" s="152">
        <v>0.1</v>
      </c>
      <c r="H13" s="209" t="s">
        <v>37</v>
      </c>
      <c r="I13" s="152">
        <v>19.399999999999999</v>
      </c>
      <c r="J13" s="209" t="s">
        <v>37</v>
      </c>
      <c r="K13" s="152">
        <v>5.5</v>
      </c>
      <c r="L13" s="209" t="s">
        <v>37</v>
      </c>
      <c r="M13" s="152">
        <v>0.5</v>
      </c>
      <c r="N13" s="169"/>
    </row>
    <row r="14" spans="1:14" x14ac:dyDescent="0.25">
      <c r="A14" s="139" t="s">
        <v>43</v>
      </c>
      <c r="B14" s="147">
        <v>0.1</v>
      </c>
      <c r="C14" s="152">
        <v>0</v>
      </c>
      <c r="D14" s="147">
        <v>3.4</v>
      </c>
      <c r="E14" s="105">
        <v>5.2</v>
      </c>
      <c r="F14" s="147">
        <v>0.1</v>
      </c>
      <c r="G14" s="152">
        <v>0.3</v>
      </c>
      <c r="H14" s="147">
        <v>0.2</v>
      </c>
      <c r="I14" s="152">
        <v>0.1</v>
      </c>
      <c r="J14" s="147">
        <v>4.5999999999999996</v>
      </c>
      <c r="K14" s="152">
        <v>0.1</v>
      </c>
      <c r="L14" s="147">
        <v>0.3</v>
      </c>
      <c r="M14" s="105">
        <v>0.3</v>
      </c>
      <c r="N14" s="169"/>
    </row>
    <row r="15" spans="1:14" x14ac:dyDescent="0.25">
      <c r="A15" s="141" t="s">
        <v>14</v>
      </c>
      <c r="B15" s="146">
        <v>68</v>
      </c>
      <c r="C15" s="151">
        <v>123.4</v>
      </c>
      <c r="D15" s="147">
        <v>50.1</v>
      </c>
      <c r="E15" s="164">
        <v>91</v>
      </c>
      <c r="F15" s="159">
        <v>12.7</v>
      </c>
      <c r="G15" s="160">
        <v>23.1</v>
      </c>
      <c r="H15" s="159">
        <v>232.6</v>
      </c>
      <c r="I15" s="160">
        <v>422.5</v>
      </c>
      <c r="J15" s="159">
        <v>46.4</v>
      </c>
      <c r="K15" s="160">
        <v>84.2</v>
      </c>
      <c r="L15" s="159">
        <v>5.7</v>
      </c>
      <c r="M15" s="105">
        <v>10.3</v>
      </c>
      <c r="N15" s="169"/>
    </row>
    <row r="16" spans="1:14" x14ac:dyDescent="0.25">
      <c r="A16" s="141" t="s">
        <v>49</v>
      </c>
      <c r="B16" s="144">
        <v>2.2000000000000002</v>
      </c>
      <c r="C16" s="152">
        <v>0</v>
      </c>
      <c r="D16" s="147">
        <v>30.7</v>
      </c>
      <c r="E16" s="105">
        <v>10.8</v>
      </c>
      <c r="F16" s="147">
        <v>1.2</v>
      </c>
      <c r="G16" s="165">
        <v>2.9</v>
      </c>
      <c r="H16" s="147">
        <v>10.4</v>
      </c>
      <c r="I16" s="152">
        <v>24.5</v>
      </c>
      <c r="J16" s="147">
        <v>10.9</v>
      </c>
      <c r="K16" s="152">
        <v>8.3000000000000007</v>
      </c>
      <c r="L16" s="147">
        <v>0</v>
      </c>
      <c r="M16" s="105">
        <v>0</v>
      </c>
      <c r="N16" s="169"/>
    </row>
    <row r="17" spans="1:15" x14ac:dyDescent="0.25">
      <c r="A17" s="141" t="s">
        <v>16</v>
      </c>
      <c r="B17" s="147">
        <v>3.5</v>
      </c>
      <c r="C17" s="152">
        <v>2.395</v>
      </c>
      <c r="D17" s="159">
        <v>9.1999999999999993</v>
      </c>
      <c r="E17" s="164">
        <v>7.5579999999999998</v>
      </c>
      <c r="F17" s="159">
        <v>3.3</v>
      </c>
      <c r="G17" s="160">
        <v>1.881</v>
      </c>
      <c r="H17" s="159">
        <v>8.9</v>
      </c>
      <c r="I17" s="160">
        <v>12.61</v>
      </c>
      <c r="J17" s="159">
        <v>5.7</v>
      </c>
      <c r="K17" s="160">
        <v>5.24</v>
      </c>
      <c r="L17" s="147">
        <v>4.4000000000000004</v>
      </c>
      <c r="M17" s="105">
        <v>0.66500000000000004</v>
      </c>
      <c r="N17" s="169"/>
    </row>
    <row r="18" spans="1:15" x14ac:dyDescent="0.25">
      <c r="A18" s="141" t="s">
        <v>50</v>
      </c>
      <c r="B18" s="146">
        <v>5</v>
      </c>
      <c r="C18" s="149" t="s">
        <v>37</v>
      </c>
      <c r="D18" s="144">
        <v>72</v>
      </c>
      <c r="E18" s="162" t="s">
        <v>37</v>
      </c>
      <c r="F18" s="159">
        <v>3</v>
      </c>
      <c r="G18" s="162" t="s">
        <v>37</v>
      </c>
      <c r="H18" s="159">
        <v>74</v>
      </c>
      <c r="I18" s="162" t="s">
        <v>37</v>
      </c>
      <c r="J18" s="159">
        <v>15</v>
      </c>
      <c r="K18" s="162" t="s">
        <v>37</v>
      </c>
      <c r="L18" s="159">
        <v>11</v>
      </c>
      <c r="M18" s="162" t="s">
        <v>37</v>
      </c>
      <c r="N18" s="169">
        <v>2015</v>
      </c>
      <c r="O18" s="169">
        <v>2016</v>
      </c>
    </row>
    <row r="19" spans="1:15" ht="15.75" thickBot="1" x14ac:dyDescent="0.3">
      <c r="A19" s="140" t="s">
        <v>48</v>
      </c>
      <c r="B19" s="143">
        <v>10.1</v>
      </c>
      <c r="C19" s="153">
        <v>11.3</v>
      </c>
      <c r="D19" s="143">
        <v>97.7</v>
      </c>
      <c r="E19" s="161">
        <v>87</v>
      </c>
      <c r="F19" s="145">
        <v>10.9</v>
      </c>
      <c r="G19" s="161">
        <v>10.1</v>
      </c>
      <c r="H19" s="145">
        <v>124.3</v>
      </c>
      <c r="I19" s="161">
        <v>133.4</v>
      </c>
      <c r="J19" s="145">
        <v>16.899999999999999</v>
      </c>
      <c r="K19" s="161">
        <v>17.8</v>
      </c>
      <c r="L19" s="145">
        <v>10.8</v>
      </c>
      <c r="M19" s="161">
        <v>31.2</v>
      </c>
      <c r="N19" s="169"/>
    </row>
    <row r="20" spans="1:15" ht="15.75" thickBot="1" x14ac:dyDescent="0.3">
      <c r="A20" s="208" t="s">
        <v>18</v>
      </c>
      <c r="B20" s="181">
        <f>SUM(B5:B19)</f>
        <v>90.8</v>
      </c>
      <c r="C20" s="182">
        <f t="shared" ref="C20:M20" si="0">SUM(C5:C19)</f>
        <v>140.79500000000002</v>
      </c>
      <c r="D20" s="181">
        <f t="shared" si="0"/>
        <v>347.9</v>
      </c>
      <c r="E20" s="182">
        <f t="shared" si="0"/>
        <v>250.95800000000003</v>
      </c>
      <c r="F20" s="181">
        <f t="shared" si="0"/>
        <v>37.199999999999996</v>
      </c>
      <c r="G20" s="182">
        <f t="shared" si="0"/>
        <v>43.180999999999997</v>
      </c>
      <c r="H20" s="181">
        <f t="shared" si="0"/>
        <v>486.59999999999997</v>
      </c>
      <c r="I20" s="182">
        <f t="shared" si="0"/>
        <v>637.91</v>
      </c>
      <c r="J20" s="181">
        <f t="shared" si="0"/>
        <v>205.50000000000003</v>
      </c>
      <c r="K20" s="182">
        <f t="shared" si="0"/>
        <v>228.74</v>
      </c>
      <c r="L20" s="181">
        <f t="shared" si="0"/>
        <v>33.799999999999997</v>
      </c>
      <c r="M20" s="182">
        <f t="shared" si="0"/>
        <v>45.164999999999999</v>
      </c>
      <c r="N20" s="169">
        <f>SUM(B20+D20+F20+H20+J20+L20)</f>
        <v>1201.8</v>
      </c>
      <c r="O20" s="167">
        <f>SUM(C20+E20+G20+I20+K20+M20)</f>
        <v>1346.749</v>
      </c>
    </row>
    <row r="21" spans="1:15" ht="15.75" thickBot="1" x14ac:dyDescent="0.3">
      <c r="A21" s="133" t="s">
        <v>54</v>
      </c>
      <c r="B21" s="212">
        <f>(B20/N20)*100</f>
        <v>7.5553336661674155</v>
      </c>
      <c r="C21" s="213">
        <f>(C20/O20)*100</f>
        <v>10.454435087755774</v>
      </c>
      <c r="D21" s="212">
        <f>(D20/N20)*100</f>
        <v>28.948244300216341</v>
      </c>
      <c r="E21" s="213">
        <f>(E20/O20)*100</f>
        <v>18.634355770822925</v>
      </c>
      <c r="F21" s="212">
        <f>(F20/N20)*100</f>
        <v>3.09535696455317</v>
      </c>
      <c r="G21" s="213">
        <f>(G20/O20)*100</f>
        <v>3.2063138714043968</v>
      </c>
      <c r="H21" s="212">
        <f>(H20/N20)*100</f>
        <v>40.489266100848724</v>
      </c>
      <c r="I21" s="213">
        <f>(I20/O20)*100</f>
        <v>47.366658523600165</v>
      </c>
      <c r="J21" s="212">
        <f>(J20/N20)*100</f>
        <v>17.099350973539693</v>
      </c>
      <c r="K21" s="213">
        <f>(K20/O20)*100</f>
        <v>16.984605149140634</v>
      </c>
      <c r="L21" s="212">
        <f>(L20/N20)*100</f>
        <v>2.8124479946746548</v>
      </c>
      <c r="M21" s="213">
        <f>(M20/O20)*100</f>
        <v>3.3536315972761068</v>
      </c>
      <c r="N21" s="169"/>
    </row>
  </sheetData>
  <mergeCells count="8">
    <mergeCell ref="A1:M2"/>
    <mergeCell ref="B3:C3"/>
    <mergeCell ref="D3:E3"/>
    <mergeCell ref="F3:G3"/>
    <mergeCell ref="H3:I3"/>
    <mergeCell ref="J3:K3"/>
    <mergeCell ref="L3:M3"/>
    <mergeCell ref="A3:A4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forg., áll.</vt:lpstr>
      <vt:lpstr>szolg. jell.</vt:lpstr>
      <vt:lpstr>ügyfelek</vt:lpstr>
      <vt:lpstr>ág.-i összesítés</vt:lpstr>
      <vt:lpstr>ágazati megoszl.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2018-04-17T12:39:43Z</cp:lastPrinted>
  <dcterms:created xsi:type="dcterms:W3CDTF">2016-01-14T08:39:02Z</dcterms:created>
  <dcterms:modified xsi:type="dcterms:W3CDTF">2018-04-23T09:40:57Z</dcterms:modified>
</cp:coreProperties>
</file>